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D:\Userdata\Chris Collins\Desktop\Hanwha\Mounts\"/>
    </mc:Choice>
  </mc:AlternateContent>
  <xr:revisionPtr revIDLastSave="0" documentId="13_ncr:1_{68B317C4-D6A2-4042-AD58-2ADC064BA7BD}" xr6:coauthVersionLast="47" xr6:coauthVersionMax="47" xr10:uidLastSave="{00000000-0000-0000-0000-000000000000}"/>
  <bookViews>
    <workbookView xWindow="-120" yWindow="-120" windowWidth="29040" windowHeight="15720" tabRatio="563" xr2:uid="{00000000-000D-0000-FFFF-FFFF00000000}"/>
  </bookViews>
  <sheets>
    <sheet name="Release Notes" sheetId="21" r:id="rId1"/>
    <sheet name="Mount Selection" sheetId="17" r:id="rId2"/>
    <sheet name="WAVE Channel Calculator" sheetId="22" r:id="rId3"/>
    <sheet name="Accessories" sheetId="18" state="veryHidden" r:id="rId4"/>
    <sheet name="Images" sheetId="19" state="veryHidden" r:id="rId5"/>
    <sheet name="Maps" sheetId="20" state="veryHidden" r:id="rId6"/>
    <sheet name="EOL" sheetId="23" state="veryHidden" r:id="rId7"/>
  </sheets>
  <externalReferences>
    <externalReference r:id="rId8"/>
    <externalReference r:id="rId9"/>
  </externalReferences>
  <definedNames>
    <definedName name="_xlnm._FilterDatabase" localSheetId="3" hidden="1">Accessories!$A$1:$AR$1</definedName>
    <definedName name="_xlnm._FilterDatabase" localSheetId="4" hidden="1">Images!$A$1:$A$262</definedName>
    <definedName name="_xlnm._FilterDatabase" localSheetId="5" hidden="1">Maps!$A$1:$C$1</definedName>
    <definedName name="Camera_Pic" localSheetId="2">INDEX(Images!$B:$B,MATCH(VLOOKUP('WAVE Channel Calculator'!#REF!,Accessories!$A:$B,2,0),Images!$A:$A,0))</definedName>
    <definedName name="Camera_Pic">INDEX(Images!$B:$B,MATCH(VLOOKUP('Mount Selection'!$C$3,Accessories!$A:$B,2,0),Images!$A:$A,0))</definedName>
    <definedName name="Extension_pipes" localSheetId="2">#REF!</definedName>
    <definedName name="Extension_pipes">#REF!</definedName>
    <definedName name="Maps">INDEX(Maps!$C:$C,MATCH(Maps!$D$1, Maps!$B:$B,0))</definedName>
    <definedName name="MAPS2">INDEX(Maps!$L:$L,MATCH(Maps!$E$1, Maps!$K:$K,0))</definedName>
    <definedName name="None" localSheetId="2">#REF!</definedName>
    <definedName name="None">#REF!</definedName>
    <definedName name="product_pic1" localSheetId="2">INDEX(Images!$B:$B,MATCH(VLOOKUP('WAVE Channel Calculator'!#REF!,Accessories!$A:$B,2,0),Images!$A:$A,0))</definedName>
    <definedName name="product_pic1" comment="Piking up a picture of the product">INDEX(Images!$B:$B,MATCH(VLOOKUP('Mount Selection'!$C$3,Accessories!$A:$B,2,0),Images!$A:$A,0))</definedName>
    <definedName name="product_pic2">INDEX([1]Images!$B:$B,MATCH(VLOOKUP('[1]Mount Selection'!$C$3,[1]Accessories!$A:$B,2,0),[1]Images!$A:$A,0))</definedName>
    <definedName name="Telescopic_Pendant" localSheetId="2">#REF!</definedName>
    <definedName name="Telescopic_Pendant">#REF!</definedName>
    <definedName name="WhiteAccessory" localSheetId="2">INDIRECT('WAVE Channel Calculator'!$F$18)</definedName>
    <definedName name="WhiteAccessory">INDIRECT('Mount Selection'!#REF!)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8" i="17" l="1"/>
  <c r="C27" i="17"/>
  <c r="F10" i="17"/>
  <c r="F9" i="17"/>
  <c r="A54" i="23" l="1"/>
  <c r="A55" i="23"/>
  <c r="A56" i="23"/>
  <c r="A57" i="23"/>
  <c r="A58" i="23"/>
  <c r="A59" i="23"/>
  <c r="A60" i="23"/>
  <c r="A61" i="23"/>
  <c r="A62" i="23"/>
  <c r="A63" i="23"/>
  <c r="A64" i="23"/>
  <c r="A65" i="23"/>
  <c r="A66" i="23"/>
  <c r="A67" i="23"/>
  <c r="A68" i="23"/>
  <c r="A69" i="23"/>
  <c r="A70" i="23"/>
  <c r="A71" i="23"/>
  <c r="A72" i="23"/>
  <c r="A73" i="23"/>
  <c r="A74" i="23"/>
  <c r="A75" i="23"/>
  <c r="A76" i="23"/>
  <c r="A77" i="23"/>
  <c r="A78" i="23"/>
  <c r="A79" i="23"/>
  <c r="A80" i="23"/>
  <c r="A81" i="23"/>
  <c r="A82" i="23"/>
  <c r="A83" i="23"/>
  <c r="A84" i="23"/>
  <c r="A85" i="23"/>
  <c r="A86" i="23"/>
  <c r="A87" i="23"/>
  <c r="A88" i="23"/>
  <c r="A89" i="23"/>
  <c r="A90" i="23"/>
  <c r="A91" i="23"/>
  <c r="A92" i="23"/>
  <c r="A93" i="23"/>
  <c r="A94" i="23"/>
  <c r="A95" i="23"/>
  <c r="A96" i="23"/>
  <c r="A97" i="23"/>
  <c r="A98" i="23"/>
  <c r="A99" i="23"/>
  <c r="A100" i="23"/>
  <c r="A101" i="23"/>
  <c r="A102" i="23"/>
  <c r="A103" i="23"/>
  <c r="A104" i="23"/>
  <c r="A105" i="23"/>
  <c r="A106" i="23"/>
  <c r="A107" i="23"/>
  <c r="A108" i="23"/>
  <c r="A109" i="23"/>
  <c r="A110" i="23"/>
  <c r="A111" i="23"/>
  <c r="A112" i="23"/>
  <c r="A113" i="23"/>
  <c r="A114" i="23"/>
  <c r="A115" i="23"/>
  <c r="A116" i="23"/>
  <c r="A117" i="23"/>
  <c r="A118" i="23"/>
  <c r="A119" i="23"/>
  <c r="A120" i="23"/>
  <c r="A121" i="23"/>
  <c r="A122" i="23"/>
  <c r="A123" i="23"/>
  <c r="A124" i="23"/>
  <c r="A125" i="23"/>
  <c r="A126" i="23"/>
  <c r="A127" i="23"/>
  <c r="A128" i="23"/>
  <c r="A129" i="23"/>
  <c r="A130" i="23"/>
  <c r="A131" i="23"/>
  <c r="A132" i="23"/>
  <c r="A133" i="23"/>
  <c r="A134" i="23"/>
  <c r="A135" i="23"/>
  <c r="A136" i="23"/>
  <c r="A137" i="23"/>
  <c r="A138" i="23"/>
  <c r="A139" i="23"/>
  <c r="A140" i="23"/>
  <c r="A141" i="23"/>
  <c r="A142" i="23"/>
  <c r="A143" i="23"/>
  <c r="A144" i="23"/>
  <c r="A145" i="23"/>
  <c r="A146" i="23"/>
  <c r="A147" i="23"/>
  <c r="A148" i="23"/>
  <c r="A149" i="23"/>
  <c r="A150" i="23"/>
  <c r="A151" i="23"/>
  <c r="A152" i="23"/>
  <c r="A153" i="23"/>
  <c r="A154" i="23"/>
  <c r="A155" i="23"/>
  <c r="A156" i="23"/>
  <c r="A157" i="23"/>
  <c r="A158" i="23"/>
  <c r="A159" i="23"/>
  <c r="A160" i="23"/>
  <c r="A161" i="23"/>
  <c r="A162" i="23"/>
  <c r="A163" i="23"/>
  <c r="A164" i="23"/>
  <c r="A165" i="23"/>
  <c r="A166" i="23"/>
  <c r="A167" i="23"/>
  <c r="A168" i="23"/>
  <c r="A169" i="23"/>
  <c r="A170" i="23"/>
  <c r="A171" i="23"/>
  <c r="A172" i="23"/>
  <c r="A173" i="23"/>
  <c r="A174" i="23"/>
  <c r="A175" i="23"/>
  <c r="A176" i="23"/>
  <c r="A177" i="23"/>
  <c r="A178" i="23"/>
  <c r="A179" i="23"/>
  <c r="A180" i="23"/>
  <c r="A181" i="23"/>
  <c r="A182" i="23"/>
  <c r="A183" i="23"/>
  <c r="A184" i="23"/>
  <c r="A185" i="23"/>
  <c r="A186" i="23"/>
  <c r="A187" i="23"/>
  <c r="A188" i="23"/>
  <c r="A189" i="23"/>
  <c r="A190" i="23"/>
  <c r="A191" i="23"/>
  <c r="A192" i="23"/>
  <c r="A193" i="23"/>
  <c r="A194" i="23"/>
  <c r="A195" i="23"/>
  <c r="A196" i="23"/>
  <c r="A197" i="23"/>
  <c r="A198" i="23"/>
  <c r="A199" i="23"/>
  <c r="A200" i="23"/>
  <c r="A201" i="23"/>
  <c r="A202" i="23"/>
  <c r="A203" i="23"/>
  <c r="A204" i="23"/>
  <c r="A205" i="23"/>
  <c r="A206" i="23"/>
  <c r="A207" i="23"/>
  <c r="A208" i="23"/>
  <c r="A209" i="23"/>
  <c r="A210" i="23"/>
  <c r="A211" i="23"/>
  <c r="A212" i="23"/>
  <c r="A213" i="23"/>
  <c r="A214" i="23"/>
  <c r="A215" i="23"/>
  <c r="A216" i="23"/>
  <c r="A217" i="23"/>
  <c r="A218" i="23"/>
  <c r="A219" i="23"/>
  <c r="A220" i="23"/>
  <c r="A221" i="23"/>
  <c r="A222" i="23"/>
  <c r="A223" i="23"/>
  <c r="A224" i="23"/>
  <c r="A225" i="23"/>
  <c r="A226" i="23"/>
  <c r="A227" i="23"/>
  <c r="A228" i="23"/>
  <c r="A229" i="23"/>
  <c r="A230" i="23"/>
  <c r="A231" i="23"/>
  <c r="A232" i="23"/>
  <c r="A233" i="23"/>
  <c r="A234" i="23"/>
  <c r="A235" i="23"/>
  <c r="A236" i="23"/>
  <c r="A237" i="23"/>
  <c r="A238" i="23"/>
  <c r="A239" i="23"/>
  <c r="A240" i="23"/>
  <c r="A241" i="23"/>
  <c r="A242" i="23"/>
  <c r="A243" i="23"/>
  <c r="A244" i="23"/>
  <c r="A245" i="23"/>
  <c r="A246" i="23"/>
  <c r="A247" i="23"/>
  <c r="A248" i="23"/>
  <c r="A249" i="23"/>
  <c r="A250" i="23"/>
  <c r="A251" i="23"/>
  <c r="A252" i="23"/>
  <c r="A253" i="23"/>
  <c r="A254" i="23"/>
  <c r="A255" i="23"/>
  <c r="A256" i="23"/>
  <c r="A257" i="23"/>
  <c r="A258" i="23"/>
  <c r="A259" i="23"/>
  <c r="A260" i="23"/>
  <c r="A261" i="23"/>
  <c r="A262" i="23"/>
  <c r="A263" i="23"/>
  <c r="A264" i="23"/>
  <c r="A265" i="23"/>
  <c r="A266" i="23"/>
  <c r="A267" i="23"/>
  <c r="A268" i="23"/>
  <c r="A269" i="23"/>
  <c r="A270" i="23"/>
  <c r="A271" i="23"/>
  <c r="A272" i="23"/>
  <c r="A273" i="23"/>
  <c r="A274" i="23"/>
  <c r="A275" i="23"/>
  <c r="A276" i="23"/>
  <c r="A277" i="23"/>
  <c r="A278" i="23"/>
  <c r="A279" i="23"/>
  <c r="A280" i="23"/>
  <c r="A281" i="23"/>
  <c r="A282" i="23"/>
  <c r="A283" i="23"/>
  <c r="A284" i="23"/>
  <c r="A285" i="23"/>
  <c r="A286" i="23"/>
  <c r="A287" i="23"/>
  <c r="A288" i="23"/>
  <c r="A289" i="23"/>
  <c r="A290" i="23"/>
  <c r="A291" i="23"/>
  <c r="A292" i="23"/>
  <c r="A293" i="23"/>
  <c r="A294" i="23"/>
  <c r="A295" i="23"/>
  <c r="A296" i="23"/>
  <c r="A297" i="23"/>
  <c r="A298" i="23"/>
  <c r="A299" i="23"/>
  <c r="A300" i="23"/>
  <c r="A301" i="23"/>
  <c r="A302" i="23"/>
  <c r="A303" i="23"/>
  <c r="A304" i="23"/>
  <c r="A305" i="23"/>
  <c r="A306" i="23"/>
  <c r="A307" i="23"/>
  <c r="A308" i="23"/>
  <c r="A309" i="23"/>
  <c r="A310" i="23"/>
  <c r="A311" i="23"/>
  <c r="A312" i="23"/>
  <c r="A313" i="23"/>
  <c r="A314" i="23"/>
  <c r="A315" i="23"/>
  <c r="A316" i="23"/>
  <c r="A317" i="23"/>
  <c r="A318" i="23"/>
  <c r="A319" i="23"/>
  <c r="A320" i="23"/>
  <c r="A321" i="23"/>
  <c r="A322" i="23"/>
  <c r="A323" i="23"/>
  <c r="A324" i="23"/>
  <c r="A325" i="23"/>
  <c r="A326" i="23"/>
  <c r="A327" i="23"/>
  <c r="A328" i="23"/>
  <c r="A329" i="23"/>
  <c r="A330" i="23"/>
  <c r="A331" i="23"/>
  <c r="A332" i="23"/>
  <c r="A333" i="23"/>
  <c r="A334" i="23"/>
  <c r="A335" i="23"/>
  <c r="A336" i="23"/>
  <c r="A337" i="23"/>
  <c r="A338" i="23"/>
  <c r="A339" i="23"/>
  <c r="A340" i="23"/>
  <c r="A341" i="23"/>
  <c r="A342" i="23"/>
  <c r="A343" i="23"/>
  <c r="A344" i="23"/>
  <c r="A345" i="23"/>
  <c r="A346" i="23"/>
  <c r="A347" i="23"/>
  <c r="A348" i="23"/>
  <c r="A349" i="23"/>
  <c r="A350" i="23"/>
  <c r="A351" i="23"/>
  <c r="A352" i="23"/>
  <c r="A353" i="23"/>
  <c r="A354" i="23"/>
  <c r="A355" i="23"/>
  <c r="A356" i="23"/>
  <c r="A357" i="23"/>
  <c r="A358" i="23"/>
  <c r="A359" i="23"/>
  <c r="A360" i="23"/>
  <c r="A361" i="23"/>
  <c r="A362" i="23"/>
  <c r="A363" i="23"/>
  <c r="A364" i="23"/>
  <c r="A365" i="23"/>
  <c r="A366" i="23"/>
  <c r="A367" i="23"/>
  <c r="A368" i="23"/>
  <c r="A369" i="23"/>
  <c r="A370" i="23"/>
  <c r="A371" i="23"/>
  <c r="A372" i="23"/>
  <c r="A373" i="23"/>
  <c r="A374" i="23"/>
  <c r="A375" i="23"/>
  <c r="A376" i="23"/>
  <c r="A377" i="23"/>
  <c r="A378" i="23"/>
  <c r="A379" i="23"/>
  <c r="A380" i="23"/>
  <c r="A381" i="23"/>
  <c r="A382" i="23"/>
  <c r="A383" i="23"/>
  <c r="A384" i="23"/>
  <c r="A385" i="23"/>
  <c r="A386" i="23"/>
  <c r="A387" i="23"/>
  <c r="A388" i="23"/>
  <c r="A389" i="23"/>
  <c r="A390" i="23"/>
  <c r="A391" i="23"/>
  <c r="A392" i="23"/>
  <c r="A393" i="23"/>
  <c r="A394" i="23"/>
  <c r="A395" i="23"/>
  <c r="A396" i="23"/>
  <c r="A397" i="23"/>
  <c r="A398" i="23"/>
  <c r="A399" i="23"/>
  <c r="A400" i="23"/>
  <c r="A401" i="23"/>
  <c r="A402" i="23"/>
  <c r="A403" i="23"/>
  <c r="A404" i="23"/>
  <c r="A405" i="23"/>
  <c r="A406" i="23"/>
  <c r="A407" i="23"/>
  <c r="A408" i="23"/>
  <c r="A409" i="23"/>
  <c r="A410" i="23"/>
  <c r="A411" i="23"/>
  <c r="A412" i="23"/>
  <c r="A413" i="23"/>
  <c r="A414" i="23"/>
  <c r="A415" i="23"/>
  <c r="A416" i="23"/>
  <c r="A417" i="23"/>
  <c r="A418" i="23"/>
  <c r="A419" i="23"/>
  <c r="A420" i="23"/>
  <c r="A421" i="23"/>
  <c r="A422" i="23"/>
  <c r="A423" i="23"/>
  <c r="A424" i="23"/>
  <c r="A425" i="23"/>
  <c r="A426" i="23"/>
  <c r="A427" i="23"/>
  <c r="A428" i="23"/>
  <c r="A429" i="23"/>
  <c r="A430" i="23"/>
  <c r="A431" i="23"/>
  <c r="A432" i="23"/>
  <c r="A433" i="23"/>
  <c r="A434" i="23"/>
  <c r="A435" i="23"/>
  <c r="A436" i="23"/>
  <c r="A437" i="23"/>
  <c r="A438" i="23"/>
  <c r="A439" i="23"/>
  <c r="A440" i="23"/>
  <c r="A441" i="23"/>
  <c r="A442" i="23"/>
  <c r="A443" i="23"/>
  <c r="A444" i="23"/>
  <c r="A445" i="23"/>
  <c r="A446" i="23"/>
  <c r="A447" i="23"/>
  <c r="A448" i="23"/>
  <c r="A449" i="23"/>
  <c r="A450" i="23"/>
  <c r="A451" i="23"/>
  <c r="A452" i="23"/>
  <c r="A453" i="23"/>
  <c r="A454" i="23"/>
  <c r="A455" i="23"/>
  <c r="A456" i="23"/>
  <c r="A457" i="23"/>
  <c r="A458" i="23"/>
  <c r="A459" i="23"/>
  <c r="A460" i="23"/>
  <c r="A461" i="23"/>
  <c r="A462" i="23"/>
  <c r="A463" i="23"/>
  <c r="A464" i="23"/>
  <c r="A465" i="23"/>
  <c r="A466" i="23"/>
  <c r="A467" i="23"/>
  <c r="A468" i="23"/>
  <c r="A469" i="23"/>
  <c r="A470" i="23"/>
  <c r="A471" i="23"/>
  <c r="A472" i="23"/>
  <c r="A473" i="23"/>
  <c r="A474" i="23"/>
  <c r="A475" i="23"/>
  <c r="A476" i="23"/>
  <c r="A477" i="23"/>
  <c r="A478" i="23"/>
  <c r="A479" i="23"/>
  <c r="A480" i="23"/>
  <c r="A481" i="23"/>
  <c r="A482" i="23"/>
  <c r="A483" i="23"/>
  <c r="A484" i="23"/>
  <c r="A485" i="23"/>
  <c r="A486" i="23"/>
  <c r="A487" i="23"/>
  <c r="A488" i="23"/>
  <c r="A489" i="23"/>
  <c r="A490" i="23"/>
  <c r="A491" i="23"/>
  <c r="A492" i="23"/>
  <c r="A493" i="23"/>
  <c r="A494" i="23"/>
  <c r="A495" i="23"/>
  <c r="A496" i="23"/>
  <c r="A497" i="23"/>
  <c r="A498" i="23"/>
  <c r="A499" i="23"/>
  <c r="A500" i="23"/>
  <c r="A501" i="23"/>
  <c r="A502" i="23"/>
  <c r="A503" i="23"/>
  <c r="A504" i="23"/>
  <c r="A505" i="23"/>
  <c r="A506" i="23"/>
  <c r="A507" i="23"/>
  <c r="A508" i="23"/>
  <c r="A509" i="23"/>
  <c r="A510" i="23"/>
  <c r="A511" i="23"/>
  <c r="A512" i="23"/>
  <c r="A513" i="23"/>
  <c r="A514" i="23"/>
  <c r="A515" i="23"/>
  <c r="A516" i="23"/>
  <c r="A517" i="23"/>
  <c r="A518" i="23"/>
  <c r="A519" i="23"/>
  <c r="A520" i="23"/>
  <c r="A521" i="23"/>
  <c r="A522" i="23"/>
  <c r="A523" i="23"/>
  <c r="A524" i="23"/>
  <c r="A525" i="23"/>
  <c r="A526" i="23"/>
  <c r="A527" i="23"/>
  <c r="A528" i="23"/>
  <c r="A529" i="23"/>
  <c r="A530" i="23"/>
  <c r="A531" i="23"/>
  <c r="A532" i="23"/>
  <c r="A533" i="23"/>
  <c r="A534" i="23"/>
  <c r="A535" i="23"/>
  <c r="A536" i="23"/>
  <c r="A537" i="23"/>
  <c r="A538" i="23"/>
  <c r="A539" i="23"/>
  <c r="A540" i="23"/>
  <c r="A541" i="23"/>
  <c r="A542" i="23"/>
  <c r="A543" i="23"/>
  <c r="A544" i="23"/>
  <c r="A545" i="23"/>
  <c r="A546" i="23"/>
  <c r="A547" i="23"/>
  <c r="A548" i="23"/>
  <c r="A549" i="23"/>
  <c r="A550" i="23"/>
  <c r="A551" i="23"/>
  <c r="A552" i="23"/>
  <c r="A553" i="23"/>
  <c r="A554" i="23"/>
  <c r="A555" i="23"/>
  <c r="A556" i="23"/>
  <c r="A557" i="23"/>
  <c r="A558" i="23"/>
  <c r="A559" i="23"/>
  <c r="A560" i="23"/>
  <c r="A561" i="23"/>
  <c r="A562" i="23"/>
  <c r="A563" i="23"/>
  <c r="A564" i="23"/>
  <c r="A565" i="23"/>
  <c r="A566" i="23"/>
  <c r="A567" i="23"/>
  <c r="A568" i="23"/>
  <c r="A569" i="23"/>
  <c r="A570" i="23"/>
  <c r="A571" i="23"/>
  <c r="A572" i="23"/>
  <c r="A573" i="23"/>
  <c r="A574" i="23"/>
  <c r="A575" i="23"/>
  <c r="A576" i="23"/>
  <c r="A577" i="23"/>
  <c r="A578" i="23"/>
  <c r="A579" i="23"/>
  <c r="A580" i="23"/>
  <c r="A581" i="23"/>
  <c r="A582" i="23"/>
  <c r="A583" i="23"/>
  <c r="A584" i="23"/>
  <c r="A585" i="23"/>
  <c r="A586" i="23"/>
  <c r="A587" i="23"/>
  <c r="A588" i="23"/>
  <c r="A589" i="23"/>
  <c r="A590" i="23"/>
  <c r="A591" i="23"/>
  <c r="A592" i="23"/>
  <c r="A593" i="23"/>
  <c r="A594" i="23"/>
  <c r="A595" i="23"/>
  <c r="A596" i="23"/>
  <c r="A597" i="23"/>
  <c r="A598" i="23"/>
  <c r="A599" i="23"/>
  <c r="A600" i="23"/>
  <c r="A601" i="23"/>
  <c r="A602" i="23"/>
  <c r="A603" i="23"/>
  <c r="A604" i="23"/>
  <c r="A605" i="23"/>
  <c r="A606" i="23"/>
  <c r="A607" i="23"/>
  <c r="A608" i="23"/>
  <c r="A609" i="23"/>
  <c r="A610" i="23"/>
  <c r="A611" i="23"/>
  <c r="A612" i="23"/>
  <c r="A613" i="23"/>
  <c r="A614" i="23"/>
  <c r="A615" i="23"/>
  <c r="A616" i="23"/>
  <c r="A617" i="23"/>
  <c r="A618" i="23"/>
  <c r="A619" i="23"/>
  <c r="A620" i="23"/>
  <c r="A621" i="23"/>
  <c r="A622" i="23"/>
  <c r="A623" i="23"/>
  <c r="A624" i="23"/>
  <c r="A625" i="23"/>
  <c r="A626" i="23"/>
  <c r="A627" i="23"/>
  <c r="A628" i="23"/>
  <c r="A629" i="23"/>
  <c r="A630" i="23"/>
  <c r="A631" i="23"/>
  <c r="A632" i="23"/>
  <c r="A633" i="23"/>
  <c r="A634" i="23"/>
  <c r="A635" i="23"/>
  <c r="A636" i="23"/>
  <c r="A637" i="23"/>
  <c r="A638" i="23"/>
  <c r="A639" i="23"/>
  <c r="A640" i="23"/>
  <c r="A641" i="23"/>
  <c r="A642" i="23"/>
  <c r="A643" i="23"/>
  <c r="A644" i="23"/>
  <c r="A645" i="23"/>
  <c r="A646" i="23"/>
  <c r="A647" i="23"/>
  <c r="A648" i="23"/>
  <c r="A649" i="23"/>
  <c r="A650" i="23"/>
  <c r="A651" i="23"/>
  <c r="A652" i="23"/>
  <c r="A653" i="23"/>
  <c r="A654" i="23"/>
  <c r="A655" i="23"/>
  <c r="A656" i="23"/>
  <c r="A657" i="23"/>
  <c r="A658" i="23"/>
  <c r="A659" i="23"/>
  <c r="A660" i="23"/>
  <c r="A661" i="23"/>
  <c r="A662" i="23"/>
  <c r="A663" i="23"/>
  <c r="A664" i="23"/>
  <c r="A665" i="23"/>
  <c r="A666" i="23"/>
  <c r="A667" i="23"/>
  <c r="A668" i="23"/>
  <c r="A669" i="23"/>
  <c r="A670" i="23"/>
  <c r="A671" i="23"/>
  <c r="A672" i="23"/>
  <c r="A673" i="23"/>
  <c r="A674" i="23"/>
  <c r="A675" i="23"/>
  <c r="A676" i="23"/>
  <c r="A677" i="23"/>
  <c r="A678" i="23"/>
  <c r="A679" i="23"/>
  <c r="A680" i="23"/>
  <c r="A681" i="23"/>
  <c r="A682" i="23"/>
  <c r="A683" i="23"/>
  <c r="A684" i="23"/>
  <c r="A685" i="23"/>
  <c r="A686" i="23"/>
  <c r="A687" i="23"/>
  <c r="A688" i="23"/>
  <c r="A689" i="23"/>
  <c r="A690" i="23"/>
  <c r="A691" i="23"/>
  <c r="A692" i="23"/>
  <c r="A693" i="23"/>
  <c r="A694" i="23"/>
  <c r="A695" i="23"/>
  <c r="A696" i="23"/>
  <c r="A697" i="23"/>
  <c r="A698" i="23"/>
  <c r="A699" i="23"/>
  <c r="A700" i="23"/>
  <c r="A701" i="23"/>
  <c r="A702" i="23"/>
  <c r="A703" i="23"/>
  <c r="A704" i="23"/>
  <c r="A705" i="23"/>
  <c r="A706" i="23"/>
  <c r="A707" i="23"/>
  <c r="A708" i="23"/>
  <c r="A709" i="23"/>
  <c r="A710" i="23"/>
  <c r="A711" i="23"/>
  <c r="A712" i="23"/>
  <c r="A713" i="23"/>
  <c r="A714" i="23"/>
  <c r="A715" i="23"/>
  <c r="A716" i="23"/>
  <c r="A717" i="23"/>
  <c r="A718" i="23"/>
  <c r="A719" i="23"/>
  <c r="A720" i="23"/>
  <c r="A721" i="23"/>
  <c r="A722" i="23"/>
  <c r="A723" i="23"/>
  <c r="A724" i="23"/>
  <c r="A725" i="23"/>
  <c r="A726" i="23"/>
  <c r="A727" i="23"/>
  <c r="A728" i="23"/>
  <c r="A729" i="23"/>
  <c r="A730" i="23"/>
  <c r="A731" i="23"/>
  <c r="A732" i="23"/>
  <c r="A733" i="23"/>
  <c r="A734" i="23"/>
  <c r="A735" i="23"/>
  <c r="A736" i="23"/>
  <c r="A737" i="23"/>
  <c r="A738" i="23"/>
  <c r="A739" i="23"/>
  <c r="A740" i="23"/>
  <c r="A741" i="23"/>
  <c r="A742" i="23"/>
  <c r="A743" i="23"/>
  <c r="A744" i="23"/>
  <c r="A745" i="23"/>
  <c r="A746" i="23"/>
  <c r="A747" i="23"/>
  <c r="A748" i="23"/>
  <c r="A749" i="23"/>
  <c r="A750" i="23"/>
  <c r="A751" i="23"/>
  <c r="A752" i="23"/>
  <c r="A753" i="23"/>
  <c r="A754" i="23"/>
  <c r="A755" i="23"/>
  <c r="A756" i="23"/>
  <c r="A757" i="23"/>
  <c r="A758" i="23"/>
  <c r="A759" i="23"/>
  <c r="A760" i="23"/>
  <c r="A761" i="23"/>
  <c r="A762" i="23"/>
  <c r="A763" i="23"/>
  <c r="A764" i="23"/>
  <c r="A765" i="23"/>
  <c r="A766" i="23"/>
  <c r="A767" i="23"/>
  <c r="A768" i="23"/>
  <c r="A769" i="23"/>
  <c r="A770" i="23"/>
  <c r="A771" i="23"/>
  <c r="A772" i="23"/>
  <c r="A773" i="23"/>
  <c r="A774" i="23"/>
  <c r="A775" i="23"/>
  <c r="A776" i="23"/>
  <c r="A777" i="23"/>
  <c r="A778" i="23"/>
  <c r="A779" i="23"/>
  <c r="A780" i="23"/>
  <c r="A781" i="23"/>
  <c r="A782" i="23"/>
  <c r="A783" i="23"/>
  <c r="A784" i="23"/>
  <c r="A785" i="23"/>
  <c r="A786" i="23"/>
  <c r="A787" i="23"/>
  <c r="A788" i="23"/>
  <c r="A789" i="23"/>
  <c r="A790" i="23"/>
  <c r="A791" i="23"/>
  <c r="A792" i="23"/>
  <c r="A793" i="23"/>
  <c r="A794" i="23"/>
  <c r="A795" i="23"/>
  <c r="A796" i="23"/>
  <c r="A797" i="23"/>
  <c r="A798" i="23"/>
  <c r="A799" i="23"/>
  <c r="A800" i="23"/>
  <c r="A801" i="23"/>
  <c r="A802" i="23"/>
  <c r="A803" i="23"/>
  <c r="A804" i="23"/>
  <c r="A805" i="23"/>
  <c r="A806" i="23"/>
  <c r="A807" i="23"/>
  <c r="A808" i="23"/>
  <c r="A809" i="23"/>
  <c r="A810" i="23"/>
  <c r="A811" i="23"/>
  <c r="A812" i="23"/>
  <c r="A813" i="23"/>
  <c r="A814" i="23"/>
  <c r="A815" i="23"/>
  <c r="A816" i="23"/>
  <c r="A817" i="23"/>
  <c r="A818" i="23"/>
  <c r="A819" i="23"/>
  <c r="A820" i="23"/>
  <c r="A821" i="23"/>
  <c r="A822" i="23"/>
  <c r="A823" i="23"/>
  <c r="A824" i="23"/>
  <c r="A825" i="23"/>
  <c r="A826" i="23"/>
  <c r="A827" i="23"/>
  <c r="A828" i="23"/>
  <c r="A829" i="23"/>
  <c r="A830" i="23"/>
  <c r="A831" i="23"/>
  <c r="A832" i="23"/>
  <c r="A833" i="23"/>
  <c r="A834" i="23"/>
  <c r="A835" i="23"/>
  <c r="A836" i="23"/>
  <c r="A837" i="23"/>
  <c r="A838" i="23"/>
  <c r="A839" i="23"/>
  <c r="A840" i="23"/>
  <c r="A841" i="23"/>
  <c r="A842" i="23"/>
  <c r="A843" i="23"/>
  <c r="A844" i="23"/>
  <c r="A845" i="23"/>
  <c r="A846" i="23"/>
  <c r="A847" i="23"/>
  <c r="A848" i="23"/>
  <c r="A849" i="23"/>
  <c r="A850" i="23"/>
  <c r="A851" i="23"/>
  <c r="A852" i="23"/>
  <c r="A853" i="23"/>
  <c r="A854" i="23"/>
  <c r="A855" i="23"/>
  <c r="A856" i="23"/>
  <c r="A857" i="23"/>
  <c r="A858" i="23"/>
  <c r="A859" i="23"/>
  <c r="A860" i="23"/>
  <c r="A861" i="23"/>
  <c r="A862" i="23"/>
  <c r="A863" i="23"/>
  <c r="A864" i="23"/>
  <c r="A865" i="23"/>
  <c r="A866" i="23"/>
  <c r="A867" i="23"/>
  <c r="A868" i="23"/>
  <c r="A869" i="23"/>
  <c r="A870" i="23"/>
  <c r="A871" i="23"/>
  <c r="A872" i="23"/>
  <c r="A873" i="23"/>
  <c r="A874" i="23"/>
  <c r="A875" i="23"/>
  <c r="A876" i="23"/>
  <c r="A877" i="23"/>
  <c r="A878" i="23"/>
  <c r="A879" i="23"/>
  <c r="A880" i="23"/>
  <c r="A881" i="23"/>
  <c r="A882" i="23"/>
  <c r="A883" i="23"/>
  <c r="A884" i="23"/>
  <c r="A885" i="23"/>
  <c r="A886" i="23"/>
  <c r="A887" i="23"/>
  <c r="A888" i="23"/>
  <c r="A889" i="23"/>
  <c r="A890" i="23"/>
  <c r="A891" i="23"/>
  <c r="A892" i="23"/>
  <c r="A893" i="23"/>
  <c r="A894" i="23"/>
  <c r="A895" i="23"/>
  <c r="A896" i="23"/>
  <c r="A897" i="23"/>
  <c r="A898" i="23"/>
  <c r="A899" i="23"/>
  <c r="A900" i="23"/>
  <c r="A901" i="23"/>
  <c r="A902" i="23"/>
  <c r="A903" i="23"/>
  <c r="A904" i="23"/>
  <c r="A905" i="23"/>
  <c r="A906" i="23"/>
  <c r="A907" i="23"/>
  <c r="A908" i="23"/>
  <c r="A909" i="23"/>
  <c r="A910" i="23"/>
  <c r="A911" i="23"/>
  <c r="A912" i="23"/>
  <c r="A913" i="23"/>
  <c r="A914" i="23"/>
  <c r="A915" i="23"/>
  <c r="A916" i="23"/>
  <c r="A917" i="23"/>
  <c r="A918" i="23"/>
  <c r="A919" i="23"/>
  <c r="A920" i="23"/>
  <c r="A921" i="23"/>
  <c r="A922" i="23"/>
  <c r="A923" i="23"/>
  <c r="A924" i="23"/>
  <c r="A925" i="23"/>
  <c r="A926" i="23"/>
  <c r="A927" i="23"/>
  <c r="A928" i="23"/>
  <c r="A929" i="23"/>
  <c r="A930" i="23"/>
  <c r="A931" i="23"/>
  <c r="A932" i="23"/>
  <c r="A933" i="23"/>
  <c r="A934" i="23"/>
  <c r="A935" i="23"/>
  <c r="A936" i="23"/>
  <c r="A937" i="23"/>
  <c r="A938" i="23"/>
  <c r="A939" i="23"/>
  <c r="A940" i="23"/>
  <c r="A941" i="23"/>
  <c r="A942" i="23"/>
  <c r="A943" i="23"/>
  <c r="A944" i="23"/>
  <c r="A945" i="23"/>
  <c r="A946" i="23"/>
  <c r="A947" i="23"/>
  <c r="A948" i="23"/>
  <c r="A949" i="23"/>
  <c r="A950" i="23"/>
  <c r="A951" i="23"/>
  <c r="A952" i="23"/>
  <c r="A953" i="23"/>
  <c r="A954" i="23"/>
  <c r="A955" i="23"/>
  <c r="A956" i="23"/>
  <c r="A957" i="23"/>
  <c r="A958" i="23"/>
  <c r="A959" i="23"/>
  <c r="A960" i="23"/>
  <c r="A961" i="23"/>
  <c r="A962" i="23"/>
  <c r="A963" i="23"/>
  <c r="A964" i="23"/>
  <c r="A965" i="23"/>
  <c r="A966" i="23"/>
  <c r="A967" i="23"/>
  <c r="A968" i="23"/>
  <c r="A969" i="23"/>
  <c r="A970" i="23"/>
  <c r="A971" i="23"/>
  <c r="A972" i="23"/>
  <c r="A973" i="23"/>
  <c r="A974" i="23"/>
  <c r="A975" i="23"/>
  <c r="A976" i="23"/>
  <c r="A977" i="23"/>
  <c r="A978" i="23"/>
  <c r="A979" i="23"/>
  <c r="A980" i="23"/>
  <c r="A981" i="23"/>
  <c r="A982" i="23"/>
  <c r="A983" i="23"/>
  <c r="A984" i="23"/>
  <c r="A985" i="23"/>
  <c r="A986" i="23"/>
  <c r="A987" i="23"/>
  <c r="A988" i="23"/>
  <c r="A989" i="23"/>
  <c r="A990" i="23"/>
  <c r="A991" i="23"/>
  <c r="A992" i="23"/>
  <c r="A993" i="23"/>
  <c r="A994" i="23"/>
  <c r="A995" i="23"/>
  <c r="A996" i="23"/>
  <c r="A997" i="23"/>
  <c r="A998" i="23"/>
  <c r="A999" i="23"/>
  <c r="A1000" i="23"/>
  <c r="A1001" i="23"/>
  <c r="A1002" i="23"/>
  <c r="A1003" i="23"/>
  <c r="A1004" i="23"/>
  <c r="A1005" i="23"/>
  <c r="A1006" i="23"/>
  <c r="A1007" i="23"/>
  <c r="A1008" i="23"/>
  <c r="A1009" i="23"/>
  <c r="A1010" i="23"/>
  <c r="A1011" i="23"/>
  <c r="A1012" i="23"/>
  <c r="A1013" i="23"/>
  <c r="A1014" i="23"/>
  <c r="A1015" i="23"/>
  <c r="A1016" i="23"/>
  <c r="A1017" i="23"/>
  <c r="A1018" i="23"/>
  <c r="A1019" i="23"/>
  <c r="A1020" i="23"/>
  <c r="A1021" i="23"/>
  <c r="A1022" i="23"/>
  <c r="A1023" i="23"/>
  <c r="A1024" i="23"/>
  <c r="A1025" i="23"/>
  <c r="A1026" i="23"/>
  <c r="A1027" i="23"/>
  <c r="A1028" i="23"/>
  <c r="A1029" i="23"/>
  <c r="A1030" i="23"/>
  <c r="A1031" i="23"/>
  <c r="A1032" i="23"/>
  <c r="A1033" i="23"/>
  <c r="A1034" i="23"/>
  <c r="A1035" i="23"/>
  <c r="A1036" i="23"/>
  <c r="A1037" i="23"/>
  <c r="A1038" i="23"/>
  <c r="A1039" i="23"/>
  <c r="A1040" i="23"/>
  <c r="A1041" i="23"/>
  <c r="A1042" i="23"/>
  <c r="A1043" i="23"/>
  <c r="A1044" i="23"/>
  <c r="A1045" i="23"/>
  <c r="A1046" i="23"/>
  <c r="A1047" i="23"/>
  <c r="A1048" i="23"/>
  <c r="A1049" i="23"/>
  <c r="A1050" i="23"/>
  <c r="A1051" i="23"/>
  <c r="A1052" i="23"/>
  <c r="A1053" i="23"/>
  <c r="A1054" i="23"/>
  <c r="A1055" i="23"/>
  <c r="A1056" i="23"/>
  <c r="A1057" i="23"/>
  <c r="A1058" i="23"/>
  <c r="A1059" i="23"/>
  <c r="A1060" i="23"/>
  <c r="A1061" i="23"/>
  <c r="A1062" i="23"/>
  <c r="A1063" i="23"/>
  <c r="A1064" i="23"/>
  <c r="A1065" i="23"/>
  <c r="A1066" i="23"/>
  <c r="A1067" i="23"/>
  <c r="A1068" i="23"/>
  <c r="A1069" i="23"/>
  <c r="A1070" i="23"/>
  <c r="A1071" i="23"/>
  <c r="A1072" i="23"/>
  <c r="A1073" i="23"/>
  <c r="A1074" i="23"/>
  <c r="A1075" i="23"/>
  <c r="A1076" i="23"/>
  <c r="A1077" i="23"/>
  <c r="A1078" i="23"/>
  <c r="A1079" i="23"/>
  <c r="A1080" i="23"/>
  <c r="A1081" i="23"/>
  <c r="A1082" i="23"/>
  <c r="A1083" i="23"/>
  <c r="A1084" i="23"/>
  <c r="A1085" i="23"/>
  <c r="A1086" i="23"/>
  <c r="A1087" i="23"/>
  <c r="A1088" i="23"/>
  <c r="A1089" i="23"/>
  <c r="A1090" i="23"/>
  <c r="A1091" i="23"/>
  <c r="A1092" i="23"/>
  <c r="A1093" i="23"/>
  <c r="A1094" i="23"/>
  <c r="A1095" i="23"/>
  <c r="A1096" i="23"/>
  <c r="A1097" i="23"/>
  <c r="A1098" i="23"/>
  <c r="A1099" i="23"/>
  <c r="A1100" i="23"/>
  <c r="A1101" i="23"/>
  <c r="A1102" i="23"/>
  <c r="A1103" i="23"/>
  <c r="A1104" i="23"/>
  <c r="A1105" i="23"/>
  <c r="A1106" i="23"/>
  <c r="A1107" i="23"/>
  <c r="A1108" i="23"/>
  <c r="A1109" i="23"/>
  <c r="A1110" i="23"/>
  <c r="A1111" i="23"/>
  <c r="A1112" i="23"/>
  <c r="A1113" i="23"/>
  <c r="A1114" i="23"/>
  <c r="A1115" i="23"/>
  <c r="A1116" i="23"/>
  <c r="A1117" i="23"/>
  <c r="A1118" i="23"/>
  <c r="A1119" i="23"/>
  <c r="A1120" i="23"/>
  <c r="A1121" i="23"/>
  <c r="A1122" i="23"/>
  <c r="A1123" i="23"/>
  <c r="A1124" i="23"/>
  <c r="A1125" i="23"/>
  <c r="A1126" i="23"/>
  <c r="A1127" i="23"/>
  <c r="A1128" i="23"/>
  <c r="A1129" i="23"/>
  <c r="A1130" i="23"/>
  <c r="A1131" i="23"/>
  <c r="A1132" i="23"/>
  <c r="A1133" i="23"/>
  <c r="A1134" i="23"/>
  <c r="A1135" i="23"/>
  <c r="A1136" i="23"/>
  <c r="A1137" i="23"/>
  <c r="A1138" i="23"/>
  <c r="A1139" i="23"/>
  <c r="A1140" i="23"/>
  <c r="A1141" i="23"/>
  <c r="A1142" i="23"/>
  <c r="A1143" i="23"/>
  <c r="A1144" i="23"/>
  <c r="A1145" i="23"/>
  <c r="A1146" i="23"/>
  <c r="A1147" i="23"/>
  <c r="A1148" i="23"/>
  <c r="A1149" i="23"/>
  <c r="A1150" i="23"/>
  <c r="A1151" i="23"/>
  <c r="A1152" i="23"/>
  <c r="A1153" i="23"/>
  <c r="A1154" i="23"/>
  <c r="A1155" i="23"/>
  <c r="A1156" i="23"/>
  <c r="A1157" i="23"/>
  <c r="A1158" i="23"/>
  <c r="A1159" i="23"/>
  <c r="A1160" i="23"/>
  <c r="A1161" i="23"/>
  <c r="A1162" i="23"/>
  <c r="A1163" i="23"/>
  <c r="A1164" i="23"/>
  <c r="A1165" i="23"/>
  <c r="A1166" i="23"/>
  <c r="A1167" i="23"/>
  <c r="A1168" i="23"/>
  <c r="A1169" i="23"/>
  <c r="A1170" i="23"/>
  <c r="A1171" i="23"/>
  <c r="A1172" i="23"/>
  <c r="A1173" i="23"/>
  <c r="A1174" i="23"/>
  <c r="A1175" i="23"/>
  <c r="A1176" i="23"/>
  <c r="A1177" i="23"/>
  <c r="A1178" i="23"/>
  <c r="A1179" i="23"/>
  <c r="A1180" i="23"/>
  <c r="A1181" i="23"/>
  <c r="A1182" i="23"/>
  <c r="A1183" i="23"/>
  <c r="A1184" i="23"/>
  <c r="A1185" i="23"/>
  <c r="A1186" i="23"/>
  <c r="A1187" i="23"/>
  <c r="A1188" i="23"/>
  <c r="A1189" i="23"/>
  <c r="A1190" i="23"/>
  <c r="A1191" i="23"/>
  <c r="A1192" i="23"/>
  <c r="A1193" i="23"/>
  <c r="A1194" i="23"/>
  <c r="A1195" i="23"/>
  <c r="A1196" i="23"/>
  <c r="A1197" i="23"/>
  <c r="A1198" i="23"/>
  <c r="A1199" i="23"/>
  <c r="A1200" i="23"/>
  <c r="A1201" i="23"/>
  <c r="A1202" i="23"/>
  <c r="A1203" i="23"/>
  <c r="A1204" i="23"/>
  <c r="A1205" i="23"/>
  <c r="A1206" i="23"/>
  <c r="A1207" i="23"/>
  <c r="A1208" i="23"/>
  <c r="A1209" i="23"/>
  <c r="A1210" i="23"/>
  <c r="A1211" i="23"/>
  <c r="A1212" i="23"/>
  <c r="A1213" i="23"/>
  <c r="A1214" i="23"/>
  <c r="A1215" i="23"/>
  <c r="A1216" i="23"/>
  <c r="A1217" i="23"/>
  <c r="A1218" i="23"/>
  <c r="A1219" i="23"/>
  <c r="A1220" i="23"/>
  <c r="A1221" i="23"/>
  <c r="A1222" i="23"/>
  <c r="A1223" i="23"/>
  <c r="A1224" i="23"/>
  <c r="A1225" i="23"/>
  <c r="A1226" i="23"/>
  <c r="A1227" i="23"/>
  <c r="A1228" i="23"/>
  <c r="A1229" i="23"/>
  <c r="A1230" i="23"/>
  <c r="A1231" i="23"/>
  <c r="A1232" i="23"/>
  <c r="A1233" i="23"/>
  <c r="A1234" i="23"/>
  <c r="A1235" i="23"/>
  <c r="A1236" i="23"/>
  <c r="A1237" i="23"/>
  <c r="A1238" i="23"/>
  <c r="A1239" i="23"/>
  <c r="A1240" i="23"/>
  <c r="A1241" i="23"/>
  <c r="A1242" i="23"/>
  <c r="A1243" i="23"/>
  <c r="A1244" i="23"/>
  <c r="A1245" i="23"/>
  <c r="A1246" i="23"/>
  <c r="A1247" i="23"/>
  <c r="A1248" i="23"/>
  <c r="A1249" i="23"/>
  <c r="A1250" i="23"/>
  <c r="A1251" i="23"/>
  <c r="A1252" i="23"/>
  <c r="A1253" i="23"/>
  <c r="A1254" i="23"/>
  <c r="A1255" i="23"/>
  <c r="A1256" i="23"/>
  <c r="A1257" i="23"/>
  <c r="A1258" i="23"/>
  <c r="A1259" i="23"/>
  <c r="A1260" i="23"/>
  <c r="A1261" i="23"/>
  <c r="A1262" i="23"/>
  <c r="A1263" i="23"/>
  <c r="A1264" i="23"/>
  <c r="A1265" i="23"/>
  <c r="A1266" i="23"/>
  <c r="A1267" i="23"/>
  <c r="A1268" i="23"/>
  <c r="A1269" i="23"/>
  <c r="A1270" i="23"/>
  <c r="A1271" i="23"/>
  <c r="A1272" i="23"/>
  <c r="A1273" i="23"/>
  <c r="A1274" i="23"/>
  <c r="A1275" i="23"/>
  <c r="A1276" i="23"/>
  <c r="A1277" i="23"/>
  <c r="A1278" i="23"/>
  <c r="A1279" i="23"/>
  <c r="A1280" i="23"/>
  <c r="A1281" i="23"/>
  <c r="A1282" i="23"/>
  <c r="A1283" i="23"/>
  <c r="A1284" i="23"/>
  <c r="A1285" i="23"/>
  <c r="A1286" i="23"/>
  <c r="A1287" i="23"/>
  <c r="A1288" i="23"/>
  <c r="A1289" i="23"/>
  <c r="A1290" i="23"/>
  <c r="A1291" i="23"/>
  <c r="A1292" i="23"/>
  <c r="A1293" i="23"/>
  <c r="A1294" i="23"/>
  <c r="A1295" i="23"/>
  <c r="A1296" i="23"/>
  <c r="A1297" i="23"/>
  <c r="A1298" i="23"/>
  <c r="A1299" i="23"/>
  <c r="A1300" i="23"/>
  <c r="A1301" i="23"/>
  <c r="A1302" i="23"/>
  <c r="A1303" i="23"/>
  <c r="A1304" i="23"/>
  <c r="A1305" i="23"/>
  <c r="A1306" i="23"/>
  <c r="A1307" i="23"/>
  <c r="A1308" i="23"/>
  <c r="A1309" i="23"/>
  <c r="A1310" i="23"/>
  <c r="A1311" i="23"/>
  <c r="A1312" i="23"/>
  <c r="A1313" i="23"/>
  <c r="A1314" i="23"/>
  <c r="A1315" i="23"/>
  <c r="A1316" i="23"/>
  <c r="A1317" i="23"/>
  <c r="A1318" i="23"/>
  <c r="A1319" i="23"/>
  <c r="A1320" i="23"/>
  <c r="A1321" i="23"/>
  <c r="A1322" i="23"/>
  <c r="A1323" i="23"/>
  <c r="A1324" i="23"/>
  <c r="A1325" i="23"/>
  <c r="A1326" i="23"/>
  <c r="A1327" i="23"/>
  <c r="A1328" i="23"/>
  <c r="A1329" i="23"/>
  <c r="A1330" i="23"/>
  <c r="A1331" i="23"/>
  <c r="A1332" i="23"/>
  <c r="A1333" i="23"/>
  <c r="A1334" i="23"/>
  <c r="A1335" i="23"/>
  <c r="A1336" i="23"/>
  <c r="A1337" i="23"/>
  <c r="A1338" i="23"/>
  <c r="A1339" i="23"/>
  <c r="A1340" i="23"/>
  <c r="A1341" i="23"/>
  <c r="A1342" i="23"/>
  <c r="A1343" i="23"/>
  <c r="A1344" i="23"/>
  <c r="A1345" i="23"/>
  <c r="A1346" i="23"/>
  <c r="A1347" i="23"/>
  <c r="A1348" i="23"/>
  <c r="A1349" i="23"/>
  <c r="A1350" i="23"/>
  <c r="A1351" i="23"/>
  <c r="A1352" i="23"/>
  <c r="A1353" i="23"/>
  <c r="A1354" i="23"/>
  <c r="A1355" i="23"/>
  <c r="A1356" i="23"/>
  <c r="A1357" i="23"/>
  <c r="A1358" i="23"/>
  <c r="A1359" i="23"/>
  <c r="A1360" i="23"/>
  <c r="A1361" i="23"/>
  <c r="A1362" i="23"/>
  <c r="A1363" i="23"/>
  <c r="A1364" i="23"/>
  <c r="A1365" i="23"/>
  <c r="A1366" i="23"/>
  <c r="A1367" i="23"/>
  <c r="A1368" i="23"/>
  <c r="A1369" i="23"/>
  <c r="A1370" i="23"/>
  <c r="A1371" i="23"/>
  <c r="A1372" i="23"/>
  <c r="A1373" i="23"/>
  <c r="A1374" i="23"/>
  <c r="A1375" i="23"/>
  <c r="A1376" i="23"/>
  <c r="A1377" i="23"/>
  <c r="A1378" i="23"/>
  <c r="A1379" i="23"/>
  <c r="A1380" i="23"/>
  <c r="A1381" i="23"/>
  <c r="A1382" i="23"/>
  <c r="A1383" i="23"/>
  <c r="A1384" i="23"/>
  <c r="A1385" i="23"/>
  <c r="A1386" i="23"/>
  <c r="A1387" i="23"/>
  <c r="A1388" i="23"/>
  <c r="A1389" i="23"/>
  <c r="A1390" i="23"/>
  <c r="A1391" i="23"/>
  <c r="A1392" i="23"/>
  <c r="A1393" i="23"/>
  <c r="A1394" i="23"/>
  <c r="A1395" i="23"/>
  <c r="A1396" i="23"/>
  <c r="A1397" i="23"/>
  <c r="A1398" i="23"/>
  <c r="A1399" i="23"/>
  <c r="A1400" i="23"/>
  <c r="A1401" i="23"/>
  <c r="A1402" i="23"/>
  <c r="A1403" i="23"/>
  <c r="A1404" i="23"/>
  <c r="A1405" i="23"/>
  <c r="A1406" i="23"/>
  <c r="A1407" i="23"/>
  <c r="A1408" i="23"/>
  <c r="A1409" i="23"/>
  <c r="A1410" i="23"/>
  <c r="A1411" i="23"/>
  <c r="A1412" i="23"/>
  <c r="A1413" i="23"/>
  <c r="A1414" i="23"/>
  <c r="A1415" i="23"/>
  <c r="A1416" i="23"/>
  <c r="A1417" i="23"/>
  <c r="A1418" i="23"/>
  <c r="A1419" i="23"/>
  <c r="A1420" i="23"/>
  <c r="A1421" i="23"/>
  <c r="A1422" i="23"/>
  <c r="A1423" i="23"/>
  <c r="A1424" i="23"/>
  <c r="A1425" i="23"/>
  <c r="A1426" i="23"/>
  <c r="A1427" i="23"/>
  <c r="A1428" i="23"/>
  <c r="A1429" i="23"/>
  <c r="A1430" i="23"/>
  <c r="A1431" i="23"/>
  <c r="A1432" i="23"/>
  <c r="A1433" i="23"/>
  <c r="A1434" i="23"/>
  <c r="A1435" i="23"/>
  <c r="A1436" i="23"/>
  <c r="A1437" i="23"/>
  <c r="A1438" i="23"/>
  <c r="A1439" i="23"/>
  <c r="A1440" i="23"/>
  <c r="A1441" i="23"/>
  <c r="A1442" i="23"/>
  <c r="A1443" i="23"/>
  <c r="A1444" i="23"/>
  <c r="A1445" i="23"/>
  <c r="A1446" i="23"/>
  <c r="A1447" i="23"/>
  <c r="A1448" i="23"/>
  <c r="A1449" i="23"/>
  <c r="A1450" i="23"/>
  <c r="A1451" i="23"/>
  <c r="A1452" i="23"/>
  <c r="A1453" i="23"/>
  <c r="A1454" i="23"/>
  <c r="A1455" i="23"/>
  <c r="A1456" i="23"/>
  <c r="A1457" i="23"/>
  <c r="A1458" i="23"/>
  <c r="A1459" i="23"/>
  <c r="A1460" i="23"/>
  <c r="A1461" i="23"/>
  <c r="A1462" i="23"/>
  <c r="A1463" i="23"/>
  <c r="A1464" i="23"/>
  <c r="A1465" i="23"/>
  <c r="A1466" i="23"/>
  <c r="A1467" i="23"/>
  <c r="A1468" i="23"/>
  <c r="A1469" i="23"/>
  <c r="A1470" i="23"/>
  <c r="A1471" i="23"/>
  <c r="A1472" i="23"/>
  <c r="A1473" i="23"/>
  <c r="A1474" i="23"/>
  <c r="A1475" i="23"/>
  <c r="A1476" i="23"/>
  <c r="A1477" i="23"/>
  <c r="A1478" i="23"/>
  <c r="A1479" i="23"/>
  <c r="A1480" i="23"/>
  <c r="A1481" i="23"/>
  <c r="A1482" i="23"/>
  <c r="A1483" i="23"/>
  <c r="A1484" i="23"/>
  <c r="A1485" i="23"/>
  <c r="A1486" i="23"/>
  <c r="A1487" i="23"/>
  <c r="A1488" i="23"/>
  <c r="A1489" i="23"/>
  <c r="A1490" i="23"/>
  <c r="A1491" i="23"/>
  <c r="A1492" i="23"/>
  <c r="A1493" i="23"/>
  <c r="A1494" i="23"/>
  <c r="A1495" i="23"/>
  <c r="A1496" i="23"/>
  <c r="A1497" i="23"/>
  <c r="A1498" i="23"/>
  <c r="A1499" i="23"/>
  <c r="A1500" i="23"/>
  <c r="A1501" i="23"/>
  <c r="A1502" i="23"/>
  <c r="A1503" i="23"/>
  <c r="A1504" i="23"/>
  <c r="A1505" i="23"/>
  <c r="A1506" i="23"/>
  <c r="A1507" i="23"/>
  <c r="A1508" i="23"/>
  <c r="A1509" i="23"/>
  <c r="A1510" i="23"/>
  <c r="A1511" i="23"/>
  <c r="A1512" i="23"/>
  <c r="A1513" i="23"/>
  <c r="A1514" i="23"/>
  <c r="A1515" i="23"/>
  <c r="A1516" i="23"/>
  <c r="A1517" i="23"/>
  <c r="A1518" i="23"/>
  <c r="A1519" i="23"/>
  <c r="A1520" i="23"/>
  <c r="A1521" i="23"/>
  <c r="A1522" i="23"/>
  <c r="A1523" i="23"/>
  <c r="A1524" i="23"/>
  <c r="A1525" i="23"/>
  <c r="A1526" i="23"/>
  <c r="A1527" i="23"/>
  <c r="A1528" i="23"/>
  <c r="A1529" i="23"/>
  <c r="A1530" i="23"/>
  <c r="A1531" i="23"/>
  <c r="A1532" i="23"/>
  <c r="A1533" i="23"/>
  <c r="A1534" i="23"/>
  <c r="A1535" i="23"/>
  <c r="A1536" i="23"/>
  <c r="A1537" i="23"/>
  <c r="A1538" i="23"/>
  <c r="A1539" i="23"/>
  <c r="A1540" i="23"/>
  <c r="A1541" i="23"/>
  <c r="A1542" i="23"/>
  <c r="A1543" i="23"/>
  <c r="A1544" i="23"/>
  <c r="A1545" i="23"/>
  <c r="A1546" i="23"/>
  <c r="A1547" i="23"/>
  <c r="A1548" i="23"/>
  <c r="A1549" i="23"/>
  <c r="A1550" i="23"/>
  <c r="A1551" i="23"/>
  <c r="A1552" i="23"/>
  <c r="A1553" i="23"/>
  <c r="A1554" i="23"/>
  <c r="A1555" i="23"/>
  <c r="A1556" i="23"/>
  <c r="A1557" i="23"/>
  <c r="A1558" i="23"/>
  <c r="A1559" i="23"/>
  <c r="A1560" i="23"/>
  <c r="A1561" i="23"/>
  <c r="A1562" i="23"/>
  <c r="A1563" i="23"/>
  <c r="A1564" i="23"/>
  <c r="A1565" i="23"/>
  <c r="A1566" i="23"/>
  <c r="A1567" i="23"/>
  <c r="A1568" i="23"/>
  <c r="A1569" i="23"/>
  <c r="A1570" i="23"/>
  <c r="A1571" i="23"/>
  <c r="A1572" i="23"/>
  <c r="A1573" i="23"/>
  <c r="A1574" i="23"/>
  <c r="A1575" i="23"/>
  <c r="A1576" i="23"/>
  <c r="A1577" i="23"/>
  <c r="A1578" i="23"/>
  <c r="A1579" i="23"/>
  <c r="A1580" i="23"/>
  <c r="A1581" i="23"/>
  <c r="A1582" i="23"/>
  <c r="A1583" i="23"/>
  <c r="A1584" i="23"/>
  <c r="A1585" i="23"/>
  <c r="A1586" i="23"/>
  <c r="A1587" i="23"/>
  <c r="A1588" i="23"/>
  <c r="A1589" i="23"/>
  <c r="A1590" i="23"/>
  <c r="A1591" i="23"/>
  <c r="A1592" i="23"/>
  <c r="A1593" i="23"/>
  <c r="A1594" i="23"/>
  <c r="A1595" i="23"/>
  <c r="A1596" i="23"/>
  <c r="A1597" i="23"/>
  <c r="A1598" i="23"/>
  <c r="A1599" i="23"/>
  <c r="A1600" i="23"/>
  <c r="A1601" i="23"/>
  <c r="A1602" i="23"/>
  <c r="A1603" i="23"/>
  <c r="A1604" i="23"/>
  <c r="A1605" i="23"/>
  <c r="A1606" i="23"/>
  <c r="A1607" i="23"/>
  <c r="A1608" i="23"/>
  <c r="A1609" i="23"/>
  <c r="A1610" i="23"/>
  <c r="A1611" i="23"/>
  <c r="A1612" i="23"/>
  <c r="A1613" i="23"/>
  <c r="A1614" i="23"/>
  <c r="A1615" i="23"/>
  <c r="A1616" i="23"/>
  <c r="A1617" i="23"/>
  <c r="A1618" i="23"/>
  <c r="A1619" i="23"/>
  <c r="A1620" i="23"/>
  <c r="A1621" i="23"/>
  <c r="A1622" i="23"/>
  <c r="A1623" i="23"/>
  <c r="A1624" i="23"/>
  <c r="A1625" i="23"/>
  <c r="A1626" i="23"/>
  <c r="A1627" i="23"/>
  <c r="A1628" i="23"/>
  <c r="A1629" i="23"/>
  <c r="A1630" i="23"/>
  <c r="A1631" i="23"/>
  <c r="A1632" i="23"/>
  <c r="A1633" i="23"/>
  <c r="A1634" i="23"/>
  <c r="A1635" i="23"/>
  <c r="A1636" i="23"/>
  <c r="A1637" i="23"/>
  <c r="A1638" i="23"/>
  <c r="A1639" i="23"/>
  <c r="A1640" i="23"/>
  <c r="A1641" i="23"/>
  <c r="A1642" i="23"/>
  <c r="A1643" i="23"/>
  <c r="A1644" i="23"/>
  <c r="A1645" i="23"/>
  <c r="A1646" i="23"/>
  <c r="A1647" i="23"/>
  <c r="A1648" i="23"/>
  <c r="A1649" i="23"/>
  <c r="A1650" i="23"/>
  <c r="A1651" i="23"/>
  <c r="A1652" i="23"/>
  <c r="A1653" i="23"/>
  <c r="A1654" i="23"/>
  <c r="A1655" i="23"/>
  <c r="A1656" i="23"/>
  <c r="A1657" i="23"/>
  <c r="A1658" i="23"/>
  <c r="A1659" i="23"/>
  <c r="A1660" i="23"/>
  <c r="A1661" i="23"/>
  <c r="A1662" i="23"/>
  <c r="A1663" i="23"/>
  <c r="A1664" i="23"/>
  <c r="A1665" i="23"/>
  <c r="A1666" i="23"/>
  <c r="A1667" i="23"/>
  <c r="A1668" i="23"/>
  <c r="A1669" i="23"/>
  <c r="A1670" i="23"/>
  <c r="A1671" i="23"/>
  <c r="A1672" i="23"/>
  <c r="A1673" i="23"/>
  <c r="A1674" i="23"/>
  <c r="A1675" i="23"/>
  <c r="A1676" i="23"/>
  <c r="A1677" i="23"/>
  <c r="A1678" i="23"/>
  <c r="A1679" i="23"/>
  <c r="A1680" i="23"/>
  <c r="A1681" i="23"/>
  <c r="A1682" i="23"/>
  <c r="A1683" i="23"/>
  <c r="A1684" i="23"/>
  <c r="A1685" i="23"/>
  <c r="A1686" i="23"/>
  <c r="A1687" i="23"/>
  <c r="A1688" i="23"/>
  <c r="A1689" i="23"/>
  <c r="A1690" i="23"/>
  <c r="A1691" i="23"/>
  <c r="A1692" i="23"/>
  <c r="A1693" i="23"/>
  <c r="A1694" i="23"/>
  <c r="A1695" i="23"/>
  <c r="A1696" i="23"/>
  <c r="A1697" i="23"/>
  <c r="A1698" i="23"/>
  <c r="A1699" i="23"/>
  <c r="A1700" i="23"/>
  <c r="A1701" i="23"/>
  <c r="A1702" i="23"/>
  <c r="A1703" i="23"/>
  <c r="A1704" i="23"/>
  <c r="A1705" i="23"/>
  <c r="A1706" i="23"/>
  <c r="A1707" i="23"/>
  <c r="A1708" i="23"/>
  <c r="A1709" i="23"/>
  <c r="A1710" i="23"/>
  <c r="A1711" i="23"/>
  <c r="A1712" i="23"/>
  <c r="A1713" i="23"/>
  <c r="A1714" i="23"/>
  <c r="A1715" i="23"/>
  <c r="A1716" i="23"/>
  <c r="A1717" i="23"/>
  <c r="A1718" i="23"/>
  <c r="A1719" i="23"/>
  <c r="A1720" i="23"/>
  <c r="A1721" i="23"/>
  <c r="A1722" i="23"/>
  <c r="A1723" i="23"/>
  <c r="A1724" i="23"/>
  <c r="A1725" i="23"/>
  <c r="A1726" i="23"/>
  <c r="A1727" i="23"/>
  <c r="A1728" i="23"/>
  <c r="A1729" i="23"/>
  <c r="A1730" i="23"/>
  <c r="A1731" i="23"/>
  <c r="A1732" i="23"/>
  <c r="A1733" i="23"/>
  <c r="A1734" i="23"/>
  <c r="A1735" i="23"/>
  <c r="A1736" i="23"/>
  <c r="A1737" i="23"/>
  <c r="A1738" i="23"/>
  <c r="A1739" i="23"/>
  <c r="A1740" i="23"/>
  <c r="A1741" i="23"/>
  <c r="A1742" i="23"/>
  <c r="A1743" i="23"/>
  <c r="A1744" i="23"/>
  <c r="A1745" i="23"/>
  <c r="A1746" i="23"/>
  <c r="A1747" i="23"/>
  <c r="A1748" i="23"/>
  <c r="A1749" i="23"/>
  <c r="A1750" i="23"/>
  <c r="A1751" i="23"/>
  <c r="A1752" i="23"/>
  <c r="A1753" i="23"/>
  <c r="A1754" i="23"/>
  <c r="A1755" i="23"/>
  <c r="A1756" i="23"/>
  <c r="A1757" i="23"/>
  <c r="A1758" i="23"/>
  <c r="A1759" i="23"/>
  <c r="A1760" i="23"/>
  <c r="A1761" i="23"/>
  <c r="A1762" i="23"/>
  <c r="A1763" i="23"/>
  <c r="A1764" i="23"/>
  <c r="A1765" i="23"/>
  <c r="A1766" i="23"/>
  <c r="A1767" i="23"/>
  <c r="A1768" i="23"/>
  <c r="A1769" i="23"/>
  <c r="A1770" i="23"/>
  <c r="A1771" i="23"/>
  <c r="A1772" i="23"/>
  <c r="A1773" i="23"/>
  <c r="A1774" i="23"/>
  <c r="A1775" i="23"/>
  <c r="A1776" i="23"/>
  <c r="A1777" i="23"/>
  <c r="A1778" i="23"/>
  <c r="A1779" i="23"/>
  <c r="A1780" i="23"/>
  <c r="A1781" i="23"/>
  <c r="A1782" i="23"/>
  <c r="A1783" i="23"/>
  <c r="A1784" i="23"/>
  <c r="A1785" i="23"/>
  <c r="A1786" i="23"/>
  <c r="A1787" i="23"/>
  <c r="A1788" i="23"/>
  <c r="A1789" i="23"/>
  <c r="A1790" i="23"/>
  <c r="A1791" i="23"/>
  <c r="A1792" i="23"/>
  <c r="A1793" i="23"/>
  <c r="A1794" i="23"/>
  <c r="A1795" i="23"/>
  <c r="A1796" i="23"/>
  <c r="A1797" i="23"/>
  <c r="A1798" i="23"/>
  <c r="A1799" i="23"/>
  <c r="A1800" i="23"/>
  <c r="A1801" i="23"/>
  <c r="A1802" i="23"/>
  <c r="A1803" i="23"/>
  <c r="A1804" i="23"/>
  <c r="A1805" i="23"/>
  <c r="A1806" i="23"/>
  <c r="A1807" i="23"/>
  <c r="A1808" i="23"/>
  <c r="A1809" i="23"/>
  <c r="A1810" i="23"/>
  <c r="A1811" i="23"/>
  <c r="A1812" i="23"/>
  <c r="A1813" i="23"/>
  <c r="A1814" i="23"/>
  <c r="A1815" i="23"/>
  <c r="A1816" i="23"/>
  <c r="A1817" i="23"/>
  <c r="A1818" i="23"/>
  <c r="A1819" i="23"/>
  <c r="A1820" i="23"/>
  <c r="A1821" i="23"/>
  <c r="A1822" i="23"/>
  <c r="A1823" i="23"/>
  <c r="A1824" i="23"/>
  <c r="A1825" i="23"/>
  <c r="A1826" i="23"/>
  <c r="A1827" i="23"/>
  <c r="A1828" i="23"/>
  <c r="A1829" i="23"/>
  <c r="A1830" i="23"/>
  <c r="A1831" i="23"/>
  <c r="A1832" i="23"/>
  <c r="A1833" i="23"/>
  <c r="A1834" i="23"/>
  <c r="A1835" i="23"/>
  <c r="A1836" i="23"/>
  <c r="A1837" i="23"/>
  <c r="A1838" i="23"/>
  <c r="A1839" i="23"/>
  <c r="A1840" i="23"/>
  <c r="A1841" i="23"/>
  <c r="A1842" i="23"/>
  <c r="A1843" i="23"/>
  <c r="A1844" i="23"/>
  <c r="A1845" i="23"/>
  <c r="A1846" i="23"/>
  <c r="A1847" i="23"/>
  <c r="A1848" i="23"/>
  <c r="A1849" i="23"/>
  <c r="A1850" i="23"/>
  <c r="A1851" i="23"/>
  <c r="A1852" i="23"/>
  <c r="A1853" i="23"/>
  <c r="A1854" i="23"/>
  <c r="A1855" i="23"/>
  <c r="A1856" i="23"/>
  <c r="A1857" i="23"/>
  <c r="A1858" i="23"/>
  <c r="A1859" i="23"/>
  <c r="A1860" i="23"/>
  <c r="A1861" i="23"/>
  <c r="A1862" i="23"/>
  <c r="A1863" i="23"/>
  <c r="A1864" i="23"/>
  <c r="A1865" i="23"/>
  <c r="A1866" i="23"/>
  <c r="A1867" i="23"/>
  <c r="A1868" i="23"/>
  <c r="A1869" i="23"/>
  <c r="A1870" i="23"/>
  <c r="A1871" i="23"/>
  <c r="A1872" i="23"/>
  <c r="A1873" i="23"/>
  <c r="A1874" i="23"/>
  <c r="A1875" i="23"/>
  <c r="A1876" i="23"/>
  <c r="A1877" i="23"/>
  <c r="A1878" i="23"/>
  <c r="A1879" i="23"/>
  <c r="A1880" i="23"/>
  <c r="A1881" i="23"/>
  <c r="A1882" i="23"/>
  <c r="A1883" i="23"/>
  <c r="A1884" i="23"/>
  <c r="A1885" i="23"/>
  <c r="A1886" i="23"/>
  <c r="A1887" i="23"/>
  <c r="A1888" i="23"/>
  <c r="A1889" i="23"/>
  <c r="A1890" i="23"/>
  <c r="A1891" i="23"/>
  <c r="A1892" i="23"/>
  <c r="A1893" i="23"/>
  <c r="A1894" i="23"/>
  <c r="A1895" i="23"/>
  <c r="A1896" i="23"/>
  <c r="A1897" i="23"/>
  <c r="A1898" i="23"/>
  <c r="A1899" i="23"/>
  <c r="A1900" i="23"/>
  <c r="A1901" i="23"/>
  <c r="A1902" i="23"/>
  <c r="A1903" i="23"/>
  <c r="A1904" i="23"/>
  <c r="A1905" i="23"/>
  <c r="A1906" i="23"/>
  <c r="A1907" i="23"/>
  <c r="A1908" i="23"/>
  <c r="A1909" i="23"/>
  <c r="A1910" i="23"/>
  <c r="A1911" i="23"/>
  <c r="A1912" i="23"/>
  <c r="A1913" i="23"/>
  <c r="A1914" i="23"/>
  <c r="A1915" i="23"/>
  <c r="A1916" i="23"/>
  <c r="A1917" i="23"/>
  <c r="A1918" i="23"/>
  <c r="A1919" i="23"/>
  <c r="A1920" i="23"/>
  <c r="A1921" i="23"/>
  <c r="A1922" i="23"/>
  <c r="A1923" i="23"/>
  <c r="A1924" i="23"/>
  <c r="A1925" i="23"/>
  <c r="A1926" i="23"/>
  <c r="A1927" i="23"/>
  <c r="A1928" i="23"/>
  <c r="A1929" i="23"/>
  <c r="A1930" i="23"/>
  <c r="A1931" i="23"/>
  <c r="A1932" i="23"/>
  <c r="A1933" i="23"/>
  <c r="A1934" i="23"/>
  <c r="A1935" i="23"/>
  <c r="A1936" i="23"/>
  <c r="A1937" i="23"/>
  <c r="A1938" i="23"/>
  <c r="A1939" i="23"/>
  <c r="A1940" i="23"/>
  <c r="A1941" i="23"/>
  <c r="A1942" i="23"/>
  <c r="A1943" i="23"/>
  <c r="A1944" i="23"/>
  <c r="A1945" i="23"/>
  <c r="A1946" i="23"/>
  <c r="A1947" i="23"/>
  <c r="A1948" i="23"/>
  <c r="A1949" i="23"/>
  <c r="A1950" i="23"/>
  <c r="A1951" i="23"/>
  <c r="A1952" i="23"/>
  <c r="A1953" i="23"/>
  <c r="A1954" i="23"/>
  <c r="A1955" i="23"/>
  <c r="A1956" i="23"/>
  <c r="A1957" i="23"/>
  <c r="A1958" i="23"/>
  <c r="A1959" i="23"/>
  <c r="A1960" i="23"/>
  <c r="A1961" i="23"/>
  <c r="A1962" i="23"/>
  <c r="A1963" i="23"/>
  <c r="A1964" i="23"/>
  <c r="A1965" i="23"/>
  <c r="A1966" i="23"/>
  <c r="A1967" i="23"/>
  <c r="A1968" i="23"/>
  <c r="A1969" i="23"/>
  <c r="A1970" i="23"/>
  <c r="A1971" i="23"/>
  <c r="A1972" i="23"/>
  <c r="A1973" i="23"/>
  <c r="A1974" i="23"/>
  <c r="A1975" i="23"/>
  <c r="A1976" i="23"/>
  <c r="A1977" i="23"/>
  <c r="A1978" i="23"/>
  <c r="A1979" i="23"/>
  <c r="A1980" i="23"/>
  <c r="A1981" i="23"/>
  <c r="A1982" i="23"/>
  <c r="A1983" i="23"/>
  <c r="A1984" i="23"/>
  <c r="A1985" i="23"/>
  <c r="A1986" i="23"/>
  <c r="A1987" i="23"/>
  <c r="A1988" i="23"/>
  <c r="A1989" i="23"/>
  <c r="A1990" i="23"/>
  <c r="A1991" i="23"/>
  <c r="A1992" i="23"/>
  <c r="A1993" i="23"/>
  <c r="A1994" i="23"/>
  <c r="A1995" i="23"/>
  <c r="A1996" i="23"/>
  <c r="A1997" i="23"/>
  <c r="A1998" i="23"/>
  <c r="A1999" i="23"/>
  <c r="A2000" i="23"/>
  <c r="A2001" i="23"/>
  <c r="A2002" i="23"/>
  <c r="A2003" i="23"/>
  <c r="A2004" i="23"/>
  <c r="A2005" i="23"/>
  <c r="A2006" i="23"/>
  <c r="A2007" i="23"/>
  <c r="A2008" i="23"/>
  <c r="A2009" i="23"/>
  <c r="A2010" i="23"/>
  <c r="A2011" i="23"/>
  <c r="A2012" i="23"/>
  <c r="A2013" i="23"/>
  <c r="A2014" i="23"/>
  <c r="A2015" i="23"/>
  <c r="A2016" i="23"/>
  <c r="A2017" i="23"/>
  <c r="A2018" i="23"/>
  <c r="A2019" i="23"/>
  <c r="A2020" i="23"/>
  <c r="A2021" i="23"/>
  <c r="A2022" i="23"/>
  <c r="A2023" i="23"/>
  <c r="A2024" i="23"/>
  <c r="A2025" i="23"/>
  <c r="A2026" i="23"/>
  <c r="A2027" i="23"/>
  <c r="A2028" i="23"/>
  <c r="A2029" i="23"/>
  <c r="A2030" i="23"/>
  <c r="A2031" i="23"/>
  <c r="A2032" i="23"/>
  <c r="A2033" i="23"/>
  <c r="A2034" i="23"/>
  <c r="A2035" i="23"/>
  <c r="A2036" i="23"/>
  <c r="A2037" i="23"/>
  <c r="A2038" i="23"/>
  <c r="A2039" i="23"/>
  <c r="A2040" i="23"/>
  <c r="A2041" i="23"/>
  <c r="A2042" i="23"/>
  <c r="A2043" i="23"/>
  <c r="A2044" i="23"/>
  <c r="A2045" i="23"/>
  <c r="A2046" i="23"/>
  <c r="A2047" i="23"/>
  <c r="A2048" i="23"/>
  <c r="A2049" i="23"/>
  <c r="A2050" i="23"/>
  <c r="A2051" i="23"/>
  <c r="A2052" i="23"/>
  <c r="A2053" i="23"/>
  <c r="A2054" i="23"/>
  <c r="A2055" i="23"/>
  <c r="A2056" i="23"/>
  <c r="A2057" i="23"/>
  <c r="A2058" i="23"/>
  <c r="A2059" i="23"/>
  <c r="A2060" i="23"/>
  <c r="A2061" i="23"/>
  <c r="A2062" i="23"/>
  <c r="A2063" i="23"/>
  <c r="A2064" i="23"/>
  <c r="A2065" i="23"/>
  <c r="A2066" i="23"/>
  <c r="A2067" i="23"/>
  <c r="A2068" i="23"/>
  <c r="A2069" i="23"/>
  <c r="A2070" i="23"/>
  <c r="A2071" i="23"/>
  <c r="A2072" i="23"/>
  <c r="A2073" i="23"/>
  <c r="A2074" i="23"/>
  <c r="A2075" i="23"/>
  <c r="A2076" i="23"/>
  <c r="A2077" i="23"/>
  <c r="A2078" i="23"/>
  <c r="A2079" i="23"/>
  <c r="A2080" i="23"/>
  <c r="A2081" i="23"/>
  <c r="A2082" i="23"/>
  <c r="A53" i="23"/>
  <c r="AR586" i="18" l="1"/>
  <c r="AR588" i="18"/>
  <c r="AR129" i="18"/>
  <c r="AR507" i="18"/>
  <c r="AR704" i="18"/>
  <c r="AR510" i="18"/>
  <c r="AR511" i="18"/>
  <c r="AR508" i="18"/>
  <c r="AR702" i="18"/>
  <c r="AR584" i="18"/>
  <c r="AR619" i="18"/>
  <c r="AR700" i="18"/>
  <c r="AR547" i="18"/>
  <c r="AR548" i="18"/>
  <c r="AR549" i="18"/>
  <c r="AR509" i="18"/>
  <c r="AR464" i="18"/>
  <c r="AR485" i="18"/>
  <c r="AR486" i="18"/>
  <c r="AR487" i="18"/>
  <c r="AR138" i="18"/>
  <c r="AR93" i="18"/>
  <c r="AR389" i="18"/>
  <c r="AR147" i="18"/>
  <c r="AR149" i="18"/>
  <c r="AR97" i="18"/>
  <c r="AR100" i="18"/>
  <c r="AR160" i="18"/>
  <c r="AR390" i="18"/>
  <c r="AR148" i="18"/>
  <c r="AR90" i="18"/>
  <c r="AR99" i="18"/>
  <c r="AR159" i="18"/>
  <c r="AR146" i="18"/>
  <c r="AR91" i="18"/>
  <c r="AR150" i="18"/>
  <c r="AR158" i="18"/>
  <c r="AR98" i="18"/>
  <c r="AR452" i="18"/>
  <c r="AR456" i="18"/>
  <c r="AR455" i="18"/>
  <c r="AR453" i="18"/>
  <c r="AR462" i="18"/>
  <c r="AR463" i="18"/>
  <c r="AR465" i="18"/>
  <c r="AR466" i="18"/>
  <c r="AR467" i="18"/>
  <c r="AR468" i="18"/>
  <c r="AR483" i="18"/>
  <c r="AR506" i="18"/>
  <c r="AR512" i="18"/>
  <c r="AR505" i="18"/>
  <c r="AR297" i="18"/>
  <c r="AR454" i="18"/>
  <c r="AR451" i="18"/>
  <c r="AR450" i="18"/>
  <c r="AR449" i="18"/>
  <c r="AR448" i="18"/>
  <c r="AR370" i="18"/>
  <c r="AR134" i="18"/>
  <c r="AR135" i="18"/>
  <c r="AR668" i="18"/>
  <c r="AR694" i="18"/>
  <c r="AR194" i="18"/>
  <c r="AR413" i="18"/>
  <c r="AR302" i="18"/>
  <c r="AR457" i="18"/>
  <c r="AR33" i="18"/>
  <c r="AR375" i="18"/>
  <c r="AR338" i="18"/>
  <c r="AR265" i="18"/>
  <c r="AR641" i="18"/>
  <c r="AR634" i="18"/>
  <c r="AR608" i="18"/>
  <c r="AR113" i="18"/>
  <c r="AR71" i="18"/>
  <c r="AR541" i="18"/>
  <c r="AR72" i="18"/>
  <c r="AR229" i="18"/>
  <c r="AR156" i="18"/>
  <c r="AR578" i="18"/>
  <c r="AR362" i="18"/>
  <c r="AR500" i="18"/>
  <c r="AR37" i="18"/>
  <c r="AR155" i="18"/>
  <c r="AR665" i="18"/>
  <c r="AR633" i="18"/>
  <c r="AR605" i="18"/>
  <c r="AR570" i="18"/>
  <c r="AR531" i="18"/>
  <c r="AR490" i="18"/>
  <c r="AR403" i="18"/>
  <c r="AR191" i="18"/>
  <c r="AR153" i="18"/>
  <c r="AR110" i="18"/>
  <c r="AR69" i="18"/>
  <c r="AR35" i="18"/>
  <c r="AR690" i="18"/>
  <c r="AR658" i="18"/>
  <c r="AR632" i="18"/>
  <c r="AR604" i="18"/>
  <c r="AR569" i="18"/>
  <c r="AR530" i="18"/>
  <c r="AR489" i="18"/>
  <c r="AR438" i="18"/>
  <c r="AR402" i="18"/>
  <c r="AR363" i="18"/>
  <c r="AR327" i="18"/>
  <c r="AR290" i="18"/>
  <c r="AR254" i="18"/>
  <c r="AR219" i="18"/>
  <c r="AR183" i="18"/>
  <c r="AR142" i="18"/>
  <c r="AR102" i="18"/>
  <c r="AR61" i="18"/>
  <c r="AR439" i="18"/>
  <c r="AR666" i="18"/>
  <c r="AR577" i="18"/>
  <c r="AR447" i="18"/>
  <c r="AR373" i="18"/>
  <c r="AR300" i="18"/>
  <c r="AR36" i="18"/>
  <c r="AR692" i="18"/>
  <c r="AR255" i="18"/>
  <c r="AR657" i="18"/>
  <c r="AR630" i="18"/>
  <c r="AR597" i="18"/>
  <c r="AR488" i="18"/>
  <c r="AR437" i="18"/>
  <c r="AR401" i="18"/>
  <c r="AR326" i="18"/>
  <c r="AR289" i="18"/>
  <c r="AR253" i="18"/>
  <c r="AR218" i="18"/>
  <c r="AR182" i="18"/>
  <c r="AR141" i="18"/>
  <c r="AR25" i="18"/>
  <c r="AR14" i="18"/>
  <c r="AR26" i="18"/>
  <c r="AR38" i="18"/>
  <c r="AR50" i="18"/>
  <c r="AR62" i="18"/>
  <c r="AR74" i="18"/>
  <c r="AR86" i="18"/>
  <c r="AR103" i="18"/>
  <c r="AR115" i="18"/>
  <c r="AR127" i="18"/>
  <c r="AR143" i="18"/>
  <c r="AR172" i="18"/>
  <c r="AR184" i="18"/>
  <c r="AR196" i="18"/>
  <c r="AR208" i="18"/>
  <c r="AR220" i="18"/>
  <c r="AR232" i="18"/>
  <c r="AR244" i="18"/>
  <c r="AR256" i="18"/>
  <c r="AR268" i="18"/>
  <c r="AR280" i="18"/>
  <c r="AR292" i="18"/>
  <c r="AR305" i="18"/>
  <c r="AR317" i="18"/>
  <c r="AR329" i="18"/>
  <c r="AR341" i="18"/>
  <c r="AR353" i="18"/>
  <c r="AR365" i="18"/>
  <c r="AR378" i="18"/>
  <c r="AR392" i="18"/>
  <c r="AR404" i="18"/>
  <c r="AR416" i="18"/>
  <c r="AR428" i="18"/>
  <c r="AR440" i="18"/>
  <c r="AR460" i="18"/>
  <c r="AR475" i="18"/>
  <c r="AR491" i="18"/>
  <c r="AR503" i="18"/>
  <c r="AR520" i="18"/>
  <c r="AR532" i="18"/>
  <c r="AR544" i="18"/>
  <c r="AR559" i="18"/>
  <c r="AR571" i="18"/>
  <c r="AR583" i="18"/>
  <c r="AR598" i="18"/>
  <c r="AR610" i="18"/>
  <c r="AR623" i="18"/>
  <c r="AR635" i="18"/>
  <c r="AR647" i="18"/>
  <c r="AR659" i="18"/>
  <c r="AR671" i="18"/>
  <c r="AR683" i="18"/>
  <c r="AR695" i="18"/>
  <c r="AR710" i="18"/>
  <c r="AR3" i="18"/>
  <c r="AR15" i="18"/>
  <c r="AR27" i="18"/>
  <c r="AR39" i="18"/>
  <c r="AR51" i="18"/>
  <c r="AR63" i="18"/>
  <c r="AR75" i="18"/>
  <c r="AR87" i="18"/>
  <c r="AR104" i="18"/>
  <c r="AR116" i="18"/>
  <c r="AR128" i="18"/>
  <c r="AR144" i="18"/>
  <c r="AR161" i="18"/>
  <c r="AR173" i="18"/>
  <c r="AR185" i="18"/>
  <c r="AR197" i="18"/>
  <c r="AR209" i="18"/>
  <c r="AR221" i="18"/>
  <c r="AR233" i="18"/>
  <c r="AR245" i="18"/>
  <c r="AR257" i="18"/>
  <c r="AR269" i="18"/>
  <c r="AR281" i="18"/>
  <c r="AR293" i="18"/>
  <c r="AR306" i="18"/>
  <c r="AR318" i="18"/>
  <c r="AR330" i="18"/>
  <c r="AR342" i="18"/>
  <c r="AR354" i="18"/>
  <c r="AR366" i="18"/>
  <c r="AR379" i="18"/>
  <c r="AR393" i="18"/>
  <c r="AR405" i="18"/>
  <c r="AR417" i="18"/>
  <c r="AR429" i="18"/>
  <c r="AR441" i="18"/>
  <c r="AR461" i="18"/>
  <c r="AR476" i="18"/>
  <c r="AR492" i="18"/>
  <c r="AR504" i="18"/>
  <c r="AR521" i="18"/>
  <c r="AR533" i="18"/>
  <c r="AR545" i="18"/>
  <c r="AR560" i="18"/>
  <c r="AR572" i="18"/>
  <c r="AR585" i="18"/>
  <c r="AR599" i="18"/>
  <c r="AR611" i="18"/>
  <c r="AR624" i="18"/>
  <c r="AR636" i="18"/>
  <c r="AR648" i="18"/>
  <c r="AR660" i="18"/>
  <c r="AR672" i="18"/>
  <c r="AR684" i="18"/>
  <c r="AR696" i="18"/>
  <c r="AR711" i="18"/>
  <c r="AR32" i="18"/>
  <c r="AR311" i="18"/>
  <c r="AR422" i="18"/>
  <c r="AR514" i="18"/>
  <c r="AR4" i="18"/>
  <c r="AR16" i="18"/>
  <c r="AR28" i="18"/>
  <c r="AR40" i="18"/>
  <c r="AR52" i="18"/>
  <c r="AR64" i="18"/>
  <c r="AR76" i="18"/>
  <c r="AR88" i="18"/>
  <c r="AR105" i="18"/>
  <c r="AR117" i="18"/>
  <c r="AR130" i="18"/>
  <c r="AR145" i="18"/>
  <c r="AR162" i="18"/>
  <c r="AR174" i="18"/>
  <c r="AR186" i="18"/>
  <c r="AR198" i="18"/>
  <c r="AR210" i="18"/>
  <c r="AR222" i="18"/>
  <c r="AR234" i="18"/>
  <c r="AR246" i="18"/>
  <c r="AR258" i="18"/>
  <c r="AR270" i="18"/>
  <c r="AR282" i="18"/>
  <c r="AR294" i="18"/>
  <c r="AR307" i="18"/>
  <c r="AR319" i="18"/>
  <c r="AR331" i="18"/>
  <c r="AR343" i="18"/>
  <c r="AR355" i="18"/>
  <c r="AR367" i="18"/>
  <c r="AR380" i="18"/>
  <c r="AR394" i="18"/>
  <c r="AR406" i="18"/>
  <c r="AR418" i="18"/>
  <c r="AR430" i="18"/>
  <c r="AR442" i="18"/>
  <c r="AR477" i="18"/>
  <c r="AR493" i="18"/>
  <c r="AR522" i="18"/>
  <c r="AR534" i="18"/>
  <c r="AR546" i="18"/>
  <c r="AR561" i="18"/>
  <c r="AR573" i="18"/>
  <c r="AR587" i="18"/>
  <c r="AR600" i="18"/>
  <c r="AR612" i="18"/>
  <c r="AR625" i="18"/>
  <c r="AR637" i="18"/>
  <c r="AR649" i="18"/>
  <c r="AR661" i="18"/>
  <c r="AR673" i="18"/>
  <c r="AR685" i="18"/>
  <c r="AR697" i="18"/>
  <c r="AR712" i="18"/>
  <c r="AR20" i="18"/>
  <c r="AR335" i="18"/>
  <c r="AR410" i="18"/>
  <c r="AR481" i="18"/>
  <c r="AR565" i="18"/>
  <c r="AR5" i="18"/>
  <c r="AR17" i="18"/>
  <c r="AR29" i="18"/>
  <c r="AR41" i="18"/>
  <c r="AR53" i="18"/>
  <c r="AR65" i="18"/>
  <c r="AR77" i="18"/>
  <c r="AR89" i="18"/>
  <c r="AR106" i="18"/>
  <c r="AR118" i="18"/>
  <c r="AR131" i="18"/>
  <c r="AR163" i="18"/>
  <c r="AR175" i="18"/>
  <c r="AR187" i="18"/>
  <c r="AR199" i="18"/>
  <c r="AR211" i="18"/>
  <c r="AR223" i="18"/>
  <c r="AR235" i="18"/>
  <c r="AR247" i="18"/>
  <c r="AR259" i="18"/>
  <c r="AR271" i="18"/>
  <c r="AR283" i="18"/>
  <c r="AR295" i="18"/>
  <c r="AR308" i="18"/>
  <c r="AR320" i="18"/>
  <c r="AR332" i="18"/>
  <c r="AR344" i="18"/>
  <c r="AR356" i="18"/>
  <c r="AR368" i="18"/>
  <c r="AR381" i="18"/>
  <c r="AR395" i="18"/>
  <c r="AR407" i="18"/>
  <c r="AR419" i="18"/>
  <c r="AR431" i="18"/>
  <c r="AR443" i="18"/>
  <c r="AR478" i="18"/>
  <c r="AR494" i="18"/>
  <c r="AR523" i="18"/>
  <c r="AR535" i="18"/>
  <c r="AR550" i="18"/>
  <c r="AR562" i="18"/>
  <c r="AR574" i="18"/>
  <c r="AR589" i="18"/>
  <c r="AR601" i="18"/>
  <c r="AR613" i="18"/>
  <c r="AR626" i="18"/>
  <c r="AR638" i="18"/>
  <c r="AR650" i="18"/>
  <c r="AR662" i="18"/>
  <c r="AR674" i="18"/>
  <c r="AR686" i="18"/>
  <c r="AR698" i="18"/>
  <c r="AR713" i="18"/>
  <c r="AR44" i="18"/>
  <c r="AR323" i="18"/>
  <c r="AR434" i="18"/>
  <c r="AR526" i="18"/>
  <c r="AR6" i="18"/>
  <c r="AR18" i="18"/>
  <c r="AR30" i="18"/>
  <c r="AR42" i="18"/>
  <c r="AR54" i="18"/>
  <c r="AR66" i="18"/>
  <c r="AR78" i="18"/>
  <c r="AR92" i="18"/>
  <c r="AR107" i="18"/>
  <c r="AR119" i="18"/>
  <c r="AR132" i="18"/>
  <c r="AR164" i="18"/>
  <c r="AR176" i="18"/>
  <c r="AR188" i="18"/>
  <c r="AR200" i="18"/>
  <c r="AR212" i="18"/>
  <c r="AR224" i="18"/>
  <c r="AR236" i="18"/>
  <c r="AR248" i="18"/>
  <c r="AR260" i="18"/>
  <c r="AR272" i="18"/>
  <c r="AR284" i="18"/>
  <c r="AR296" i="18"/>
  <c r="AR309" i="18"/>
  <c r="AR321" i="18"/>
  <c r="AR333" i="18"/>
  <c r="AR345" i="18"/>
  <c r="AR357" i="18"/>
  <c r="AR369" i="18"/>
  <c r="AR382" i="18"/>
  <c r="AR396" i="18"/>
  <c r="AR408" i="18"/>
  <c r="AR420" i="18"/>
  <c r="AR432" i="18"/>
  <c r="AR444" i="18"/>
  <c r="AR479" i="18"/>
  <c r="AR495" i="18"/>
  <c r="AR524" i="18"/>
  <c r="AR536" i="18"/>
  <c r="AR551" i="18"/>
  <c r="AR563" i="18"/>
  <c r="AR575" i="18"/>
  <c r="AR590" i="18"/>
  <c r="AR602" i="18"/>
  <c r="AR614" i="18"/>
  <c r="AR627" i="18"/>
  <c r="AR639" i="18"/>
  <c r="AR651" i="18"/>
  <c r="AR663" i="18"/>
  <c r="AR675" i="18"/>
  <c r="AR687" i="18"/>
  <c r="AR699" i="18"/>
  <c r="AR714" i="18"/>
  <c r="AR8" i="18"/>
  <c r="AR68" i="18"/>
  <c r="AR80" i="18"/>
  <c r="AR95" i="18"/>
  <c r="AR109" i="18"/>
  <c r="AR121" i="18"/>
  <c r="AR136" i="18"/>
  <c r="AR152" i="18"/>
  <c r="AR166" i="18"/>
  <c r="AR178" i="18"/>
  <c r="AR190" i="18"/>
  <c r="AR202" i="18"/>
  <c r="AR214" i="18"/>
  <c r="AR238" i="18"/>
  <c r="AR250" i="18"/>
  <c r="AR262" i="18"/>
  <c r="AR274" i="18"/>
  <c r="AR286" i="18"/>
  <c r="AR299" i="18"/>
  <c r="AR347" i="18"/>
  <c r="AR359" i="18"/>
  <c r="AR372" i="18"/>
  <c r="AR384" i="18"/>
  <c r="AR398" i="18"/>
  <c r="AR446" i="18"/>
  <c r="AR469" i="18"/>
  <c r="AR497" i="18"/>
  <c r="AR538" i="18"/>
  <c r="AR553" i="18"/>
  <c r="AR7" i="18"/>
  <c r="AR19" i="18"/>
  <c r="AR31" i="18"/>
  <c r="AR43" i="18"/>
  <c r="AR55" i="18"/>
  <c r="AR67" i="18"/>
  <c r="AR79" i="18"/>
  <c r="AR94" i="18"/>
  <c r="AR108" i="18"/>
  <c r="AR120" i="18"/>
  <c r="AR133" i="18"/>
  <c r="AR151" i="18"/>
  <c r="AR165" i="18"/>
  <c r="AR177" i="18"/>
  <c r="AR189" i="18"/>
  <c r="AR201" i="18"/>
  <c r="AR213" i="18"/>
  <c r="AR225" i="18"/>
  <c r="AR237" i="18"/>
  <c r="AR249" i="18"/>
  <c r="AR261" i="18"/>
  <c r="AR273" i="18"/>
  <c r="AR285" i="18"/>
  <c r="AR298" i="18"/>
  <c r="AR310" i="18"/>
  <c r="AR322" i="18"/>
  <c r="AR334" i="18"/>
  <c r="AR346" i="18"/>
  <c r="AR358" i="18"/>
  <c r="AR371" i="18"/>
  <c r="AR383" i="18"/>
  <c r="AR397" i="18"/>
  <c r="AR409" i="18"/>
  <c r="AR421" i="18"/>
  <c r="AR433" i="18"/>
  <c r="AR445" i="18"/>
  <c r="AR480" i="18"/>
  <c r="AR496" i="18"/>
  <c r="AR513" i="18"/>
  <c r="AR525" i="18"/>
  <c r="AR537" i="18"/>
  <c r="AR552" i="18"/>
  <c r="AR564" i="18"/>
  <c r="AR576" i="18"/>
  <c r="AR591" i="18"/>
  <c r="AR603" i="18"/>
  <c r="AR615" i="18"/>
  <c r="AR628" i="18"/>
  <c r="AR640" i="18"/>
  <c r="AR652" i="18"/>
  <c r="AR664" i="18"/>
  <c r="AR676" i="18"/>
  <c r="AR688" i="18"/>
  <c r="AR701" i="18"/>
  <c r="AR2" i="18"/>
  <c r="AR10" i="18"/>
  <c r="AR22" i="18"/>
  <c r="AR34" i="18"/>
  <c r="AR46" i="18"/>
  <c r="AR58" i="18"/>
  <c r="AR70" i="18"/>
  <c r="AR82" i="18"/>
  <c r="AR111" i="18"/>
  <c r="AR123" i="18"/>
  <c r="AR139" i="18"/>
  <c r="AR154" i="18"/>
  <c r="AR168" i="18"/>
  <c r="AR180" i="18"/>
  <c r="AR192" i="18"/>
  <c r="AR204" i="18"/>
  <c r="AR216" i="18"/>
  <c r="AR228" i="18"/>
  <c r="AR240" i="18"/>
  <c r="AR252" i="18"/>
  <c r="AR264" i="18"/>
  <c r="AR276" i="18"/>
  <c r="AR288" i="18"/>
  <c r="AR301" i="18"/>
  <c r="AR313" i="18"/>
  <c r="AR325" i="18"/>
  <c r="AR337" i="18"/>
  <c r="AR349" i="18"/>
  <c r="AR361" i="18"/>
  <c r="AR374" i="18"/>
  <c r="AR386" i="18"/>
  <c r="AR400" i="18"/>
  <c r="AR412" i="18"/>
  <c r="AR424" i="18"/>
  <c r="AR436" i="18"/>
  <c r="AR471" i="18"/>
  <c r="AR484" i="18"/>
  <c r="AR499" i="18"/>
  <c r="AR516" i="18"/>
  <c r="AR528" i="18"/>
  <c r="AR540" i="18"/>
  <c r="AR555" i="18"/>
  <c r="AR567" i="18"/>
  <c r="AR579" i="18"/>
  <c r="AR594" i="18"/>
  <c r="AR606" i="18"/>
  <c r="AR618" i="18"/>
  <c r="AR631" i="18"/>
  <c r="AR643" i="18"/>
  <c r="AR655" i="18"/>
  <c r="AR667" i="18"/>
  <c r="AR679" i="18"/>
  <c r="AR691" i="18"/>
  <c r="AR706" i="18"/>
  <c r="AR656" i="18"/>
  <c r="AR596" i="18"/>
  <c r="AR527" i="18"/>
  <c r="AR435" i="18"/>
  <c r="AR360" i="18"/>
  <c r="AR251" i="18"/>
  <c r="AR24" i="18"/>
  <c r="AR654" i="18"/>
  <c r="AR622" i="18"/>
  <c r="AR558" i="18"/>
  <c r="AR474" i="18"/>
  <c r="AR427" i="18"/>
  <c r="AR391" i="18"/>
  <c r="AR352" i="18"/>
  <c r="AR316" i="18"/>
  <c r="AR279" i="18"/>
  <c r="AR243" i="18"/>
  <c r="AR215" i="18"/>
  <c r="AR23" i="18"/>
  <c r="AR709" i="18"/>
  <c r="AR680" i="18"/>
  <c r="AR653" i="18"/>
  <c r="AR621" i="18"/>
  <c r="AR593" i="18"/>
  <c r="AR557" i="18"/>
  <c r="AR518" i="18"/>
  <c r="AR473" i="18"/>
  <c r="AR426" i="18"/>
  <c r="AR388" i="18"/>
  <c r="AR351" i="18"/>
  <c r="AR315" i="18"/>
  <c r="AR278" i="18"/>
  <c r="AR242" i="18"/>
  <c r="AR207" i="18"/>
  <c r="AR171" i="18"/>
  <c r="AR126" i="18"/>
  <c r="AR85" i="18"/>
  <c r="AR56" i="18"/>
  <c r="AR21" i="18"/>
  <c r="AR193" i="18"/>
  <c r="AR328" i="18"/>
  <c r="AR140" i="18"/>
  <c r="AR96" i="18"/>
  <c r="AR708" i="18"/>
  <c r="AR678" i="18"/>
  <c r="AR646" i="18"/>
  <c r="AR620" i="18"/>
  <c r="AR592" i="18"/>
  <c r="AR556" i="18"/>
  <c r="AR517" i="18"/>
  <c r="AR472" i="18"/>
  <c r="AR425" i="18"/>
  <c r="AR387" i="18"/>
  <c r="AR350" i="18"/>
  <c r="AR314" i="18"/>
  <c r="AR277" i="18"/>
  <c r="AR241" i="18"/>
  <c r="AR206" i="18"/>
  <c r="AR170" i="18"/>
  <c r="AR125" i="18"/>
  <c r="AR84" i="18"/>
  <c r="AR49" i="18"/>
  <c r="AR13" i="18"/>
  <c r="AR112" i="18"/>
  <c r="AR364" i="18"/>
  <c r="AR689" i="18"/>
  <c r="AR568" i="18"/>
  <c r="AR101" i="18"/>
  <c r="AR137" i="18"/>
  <c r="AR707" i="18"/>
  <c r="AR677" i="18"/>
  <c r="AR645" i="18"/>
  <c r="AR617" i="18"/>
  <c r="AR582" i="18"/>
  <c r="AR554" i="18"/>
  <c r="AR515" i="18"/>
  <c r="AR470" i="18"/>
  <c r="AR423" i="18"/>
  <c r="AR385" i="18"/>
  <c r="AR348" i="18"/>
  <c r="AR312" i="18"/>
  <c r="AR275" i="18"/>
  <c r="AR239" i="18"/>
  <c r="AR205" i="18"/>
  <c r="AR169" i="18"/>
  <c r="AR124" i="18"/>
  <c r="AR83" i="18"/>
  <c r="AR48" i="18"/>
  <c r="AR12" i="18"/>
  <c r="AR227" i="18"/>
  <c r="AR291" i="18"/>
  <c r="AR529" i="18"/>
  <c r="AR60" i="18"/>
  <c r="AR181" i="18"/>
  <c r="AR179" i="18"/>
  <c r="AR705" i="18"/>
  <c r="AR670" i="18"/>
  <c r="AR644" i="18"/>
  <c r="AR616" i="18"/>
  <c r="AR581" i="18"/>
  <c r="AR543" i="18"/>
  <c r="AR502" i="18"/>
  <c r="AR459" i="18"/>
  <c r="AR415" i="18"/>
  <c r="AR377" i="18"/>
  <c r="AR340" i="18"/>
  <c r="AR304" i="18"/>
  <c r="AR267" i="18"/>
  <c r="AR231" i="18"/>
  <c r="AR203" i="18"/>
  <c r="AR167" i="18"/>
  <c r="AR122" i="18"/>
  <c r="AR81" i="18"/>
  <c r="AR47" i="18"/>
  <c r="AR11" i="18"/>
  <c r="AR693" i="18"/>
  <c r="AR607" i="18"/>
  <c r="AR539" i="18"/>
  <c r="AR498" i="18"/>
  <c r="AR411" i="18"/>
  <c r="AR336" i="18"/>
  <c r="AR263" i="18"/>
  <c r="AR226" i="18"/>
  <c r="AR682" i="18"/>
  <c r="AR629" i="18"/>
  <c r="AR566" i="18"/>
  <c r="AR482" i="18"/>
  <c r="AR399" i="18"/>
  <c r="AR324" i="18"/>
  <c r="AR287" i="18"/>
  <c r="AR217" i="18"/>
  <c r="AR59" i="18"/>
  <c r="AR681" i="18"/>
  <c r="AR595" i="18"/>
  <c r="AR519" i="18"/>
  <c r="AR57" i="18"/>
  <c r="AR703" i="18"/>
  <c r="AR669" i="18"/>
  <c r="AR642" i="18"/>
  <c r="AR609" i="18"/>
  <c r="AR580" i="18"/>
  <c r="AR542" i="18"/>
  <c r="AR501" i="18"/>
  <c r="AR458" i="18"/>
  <c r="AR414" i="18"/>
  <c r="AR376" i="18"/>
  <c r="AR339" i="18"/>
  <c r="AR303" i="18"/>
  <c r="AR266" i="18"/>
  <c r="AR230" i="18"/>
  <c r="AR195" i="18"/>
  <c r="AR157" i="18"/>
  <c r="AR114" i="18"/>
  <c r="AR73" i="18"/>
  <c r="AR45" i="18"/>
  <c r="AR9" i="18"/>
  <c r="C11" i="22"/>
  <c r="C10" i="22"/>
  <c r="C9" i="22"/>
  <c r="C8" i="22"/>
  <c r="C7" i="22"/>
  <c r="C6" i="22"/>
  <c r="C5" i="22"/>
  <c r="D2" i="17" l="1"/>
  <c r="D1" i="20"/>
  <c r="E1" i="20" s="1"/>
  <c r="C29" i="17"/>
  <c r="C28" i="17"/>
  <c r="B28" i="17" l="1"/>
  <c r="E10" i="17"/>
  <c r="E9" i="17"/>
  <c r="B29" i="17"/>
</calcChain>
</file>

<file path=xl/sharedStrings.xml><?xml version="1.0" encoding="utf-8"?>
<sst xmlns="http://schemas.openxmlformats.org/spreadsheetml/2006/main" count="28725" uniqueCount="1273">
  <si>
    <t>Mount Selection Tool</t>
  </si>
  <si>
    <t>New in this release:</t>
  </si>
  <si>
    <t>Fixes:</t>
  </si>
  <si>
    <t>Camera</t>
  </si>
  <si>
    <t>Choose a product -----&gt;</t>
  </si>
  <si>
    <t xml:space="preserve"> </t>
  </si>
  <si>
    <t>The Below is For Direct Camera Mounting ONLY:</t>
  </si>
  <si>
    <t>Compatible Backplate Adapter:</t>
  </si>
  <si>
    <r>
      <t xml:space="preserve">Please note that Gang box compatibility </t>
    </r>
    <r>
      <rPr>
        <b/>
        <u/>
        <sz val="11"/>
        <color theme="1"/>
        <rFont val="Calibri"/>
        <family val="2"/>
        <scheme val="minor"/>
      </rPr>
      <t>doesn't Guarantee</t>
    </r>
    <r>
      <rPr>
        <sz val="11"/>
        <color theme="1"/>
        <rFont val="Calibri"/>
        <family val="2"/>
        <scheme val="minor"/>
      </rPr>
      <t xml:space="preserve"> that the back plate or camera will cover the whole box,</t>
    </r>
  </si>
  <si>
    <t>As the corner of the electrical box in some cases might be showing</t>
  </si>
  <si>
    <t>Input camera quantity below:</t>
  </si>
  <si>
    <t xml:space="preserve">WAVE Channel Calculator </t>
  </si>
  <si>
    <t>SKU</t>
  </si>
  <si>
    <t>QTY needed</t>
  </si>
  <si>
    <t>WAVE-PRO-48</t>
  </si>
  <si>
    <t>WAVE-PRO-24</t>
  </si>
  <si>
    <t>WAVE-PRO-16</t>
  </si>
  <si>
    <t>WAVE-PRO-08</t>
  </si>
  <si>
    <t>WAVE-PRO-04</t>
  </si>
  <si>
    <t>WAVE-PRO-01</t>
  </si>
  <si>
    <t>Group(1)</t>
  </si>
  <si>
    <t>Backplateadaptor / Protection(2)</t>
  </si>
  <si>
    <t>BACKBOX(3)</t>
  </si>
  <si>
    <t>Housing0(4)</t>
  </si>
  <si>
    <t>Housing1(5)</t>
  </si>
  <si>
    <t>Housing2(6)</t>
  </si>
  <si>
    <t>Housing3(7)</t>
  </si>
  <si>
    <t>Housing4(8)</t>
  </si>
  <si>
    <t>SmokedDomeCover(9)</t>
  </si>
  <si>
    <t>Mount-Hanging(10)</t>
  </si>
  <si>
    <t>Mount-Tilt(11)</t>
  </si>
  <si>
    <t>WallMount1(12)</t>
  </si>
  <si>
    <t>WallMount2(13)</t>
  </si>
  <si>
    <t>WallMount6(14)</t>
  </si>
  <si>
    <t>WallMount2(15)</t>
  </si>
  <si>
    <t>WallMount6(16)</t>
  </si>
  <si>
    <t>Mount-Ceiling1(17)</t>
  </si>
  <si>
    <t>Mount-Ceiling2(18)</t>
  </si>
  <si>
    <t>Mount-Parapet (19)</t>
  </si>
  <si>
    <t>Mount-Pole(18)</t>
  </si>
  <si>
    <t>Mount-WallMountBase(19)</t>
  </si>
  <si>
    <t>INSTALLATIONBOX(20)</t>
  </si>
  <si>
    <t>Mount-Corner(21)</t>
  </si>
  <si>
    <t>Mount-Fixed(22)</t>
  </si>
  <si>
    <t>LensOptions1(23)</t>
  </si>
  <si>
    <t>LensOptions2(24)</t>
  </si>
  <si>
    <t>LensOptions3(25)</t>
  </si>
  <si>
    <t>LensOptions4(26)</t>
  </si>
  <si>
    <t>LensOptions5(27)</t>
  </si>
  <si>
    <t>LensOptions6(28)</t>
  </si>
  <si>
    <t>LensOptions7(29)</t>
  </si>
  <si>
    <t>LensOptions8(30)</t>
  </si>
  <si>
    <t>LensOptions9(31)</t>
  </si>
  <si>
    <t>WeatherCap(32)</t>
  </si>
  <si>
    <t>Fiber(33)</t>
  </si>
  <si>
    <t>Washer(34)</t>
  </si>
  <si>
    <t>Black Housing (35)</t>
  </si>
  <si>
    <t>compatibility, direct mount</t>
  </si>
  <si>
    <t>Gangplate adapter</t>
  </si>
  <si>
    <t>compatibility, with gangplate adapter</t>
  </si>
  <si>
    <t>IR option</t>
  </si>
  <si>
    <t>HCO-6020R</t>
  </si>
  <si>
    <t>B05</t>
  </si>
  <si>
    <t>None</t>
  </si>
  <si>
    <t>SBO-100B1</t>
  </si>
  <si>
    <t>SBP-302PM</t>
  </si>
  <si>
    <t>-</t>
  </si>
  <si>
    <t>HCO-6070R</t>
  </si>
  <si>
    <t>B01</t>
  </si>
  <si>
    <t>HCO-6080R</t>
  </si>
  <si>
    <t>HCO-7010R</t>
  </si>
  <si>
    <t>HCO-7010RA</t>
  </si>
  <si>
    <t>HCO-7020R</t>
  </si>
  <si>
    <t>HCO-7020RA</t>
  </si>
  <si>
    <t>HCO-7030R</t>
  </si>
  <si>
    <t>HCO-7030RA</t>
  </si>
  <si>
    <t>HCO-7070R</t>
  </si>
  <si>
    <t>HCO-7070RA</t>
  </si>
  <si>
    <t>LNO-6012R</t>
  </si>
  <si>
    <t>LNO-6022R</t>
  </si>
  <si>
    <t>LNO-6032R</t>
  </si>
  <si>
    <t>LNO-6072R</t>
  </si>
  <si>
    <t>QNO-6010R</t>
  </si>
  <si>
    <t>QNO-6012R</t>
  </si>
  <si>
    <t>QNO-6012R1</t>
  </si>
  <si>
    <t>QNO-6020R</t>
  </si>
  <si>
    <t>QNO-6022R</t>
  </si>
  <si>
    <t>QNO-6022R1</t>
  </si>
  <si>
    <t>QNO-6030R</t>
  </si>
  <si>
    <t>QNO-6032R</t>
  </si>
  <si>
    <t>QNO-6070R</t>
  </si>
  <si>
    <t>QNO-6082R</t>
  </si>
  <si>
    <t>B02</t>
  </si>
  <si>
    <t>QNO-7082R</t>
  </si>
  <si>
    <t>QNO-7010R</t>
  </si>
  <si>
    <t>QNO-7020R</t>
  </si>
  <si>
    <t>QNO-7030R</t>
  </si>
  <si>
    <t>QNO-7080R</t>
  </si>
  <si>
    <t>QNO-8010R</t>
  </si>
  <si>
    <t>QNO-8020R</t>
  </si>
  <si>
    <t>QNO-8030R</t>
  </si>
  <si>
    <t>SCO-6023R</t>
  </si>
  <si>
    <t>SCO-6083R</t>
  </si>
  <si>
    <t>SNO-L5083R</t>
  </si>
  <si>
    <t>SNO-L6013R</t>
  </si>
  <si>
    <t>SNO-L6083R</t>
  </si>
  <si>
    <t>XNO-6010R</t>
  </si>
  <si>
    <t>B03</t>
  </si>
  <si>
    <t>Included</t>
  </si>
  <si>
    <t>Single, Double, 4" Octagon</t>
  </si>
  <si>
    <t>XNO-6020R</t>
  </si>
  <si>
    <t>XNO-8020R</t>
  </si>
  <si>
    <t>XNO-8030R</t>
  </si>
  <si>
    <t>XNO-8040R</t>
  </si>
  <si>
    <t>SNO-5084R</t>
  </si>
  <si>
    <t>SNO-6011R</t>
  </si>
  <si>
    <t>SNO-6084R</t>
  </si>
  <si>
    <t>SNO-7084R</t>
  </si>
  <si>
    <t>PNO-9080R</t>
  </si>
  <si>
    <t>B11</t>
  </si>
  <si>
    <t>SNO-8081R</t>
  </si>
  <si>
    <t>XNO-6080R</t>
  </si>
  <si>
    <t>B13</t>
  </si>
  <si>
    <t>XNO-6085R</t>
  </si>
  <si>
    <t>XNO-6120R</t>
  </si>
  <si>
    <t>XNO-6120R/LPR</t>
  </si>
  <si>
    <t>XNO-8080R</t>
  </si>
  <si>
    <t>QNO-8080R</t>
  </si>
  <si>
    <t>B14</t>
  </si>
  <si>
    <t>SBO-126B</t>
  </si>
  <si>
    <t>XNO-L6080R</t>
  </si>
  <si>
    <t>SNB-5004</t>
  </si>
  <si>
    <t>BO2</t>
  </si>
  <si>
    <t>SHB-4300H1</t>
  </si>
  <si>
    <t>SHB-4301HP</t>
  </si>
  <si>
    <t>SHB-4200</t>
  </si>
  <si>
    <t>SHB-4200H</t>
  </si>
  <si>
    <t>STB-4150V</t>
  </si>
  <si>
    <t>SLA-M2890DN</t>
  </si>
  <si>
    <t>SLA-M2890PN</t>
  </si>
  <si>
    <t>SLA-F-M226DN</t>
  </si>
  <si>
    <t>SLA-F-M1550DN</t>
  </si>
  <si>
    <t>SNB-6003</t>
  </si>
  <si>
    <t>SNB-6004</t>
  </si>
  <si>
    <t>SNB-7004</t>
  </si>
  <si>
    <t>XNB-6000</t>
  </si>
  <si>
    <t>HCB-6000</t>
  </si>
  <si>
    <t>BO21</t>
  </si>
  <si>
    <t>HCB-6001</t>
  </si>
  <si>
    <t>HCB-7000A</t>
  </si>
  <si>
    <t>HCB-7000</t>
  </si>
  <si>
    <t>SCB-6003</t>
  </si>
  <si>
    <t>SCB-6005</t>
  </si>
  <si>
    <t>SNB-6005</t>
  </si>
  <si>
    <t>BO25</t>
  </si>
  <si>
    <t>SLA-F-M419DN</t>
  </si>
  <si>
    <t>SLA-E-M1240DNB</t>
  </si>
  <si>
    <t>XNB-6005</t>
  </si>
  <si>
    <t>SNB-8000</t>
  </si>
  <si>
    <t>BO5</t>
  </si>
  <si>
    <t>XNB-8000</t>
  </si>
  <si>
    <t>SNB-9000</t>
  </si>
  <si>
    <t>BO8</t>
  </si>
  <si>
    <t>HCZ-6320</t>
  </si>
  <si>
    <t>BZ1</t>
  </si>
  <si>
    <t>HCZ-6321</t>
  </si>
  <si>
    <t>BZ3</t>
  </si>
  <si>
    <t>SNZ-6320</t>
  </si>
  <si>
    <t>XNZ-6320</t>
  </si>
  <si>
    <t>BZ2</t>
  </si>
  <si>
    <t>XNZ-6320A</t>
  </si>
  <si>
    <t>XNZ-L6320</t>
  </si>
  <si>
    <t>XNZ-L6320A</t>
  </si>
  <si>
    <t>XNB-6001</t>
  </si>
  <si>
    <t>C01</t>
  </si>
  <si>
    <t>SHD-46VDB 
W/SLA-4680V</t>
  </si>
  <si>
    <t>SHD-46VDE
W/SLA-4680V</t>
  </si>
  <si>
    <t>SLA-T1080F</t>
  </si>
  <si>
    <t>SLA-T2480</t>
  </si>
  <si>
    <t>SLA-T2480V</t>
  </si>
  <si>
    <t>SLA-T4680</t>
  </si>
  <si>
    <t>SLA-T4680V</t>
  </si>
  <si>
    <t>SLA-T4680D</t>
  </si>
  <si>
    <t>SLA-T4680DS</t>
  </si>
  <si>
    <t>SLA-T4680DW</t>
  </si>
  <si>
    <t>TNB-9000</t>
  </si>
  <si>
    <t>BZ4</t>
  </si>
  <si>
    <t>TMC-FSTM1ACM-A</t>
  </si>
  <si>
    <t>CFM1</t>
  </si>
  <si>
    <t>TMC-FSTM1-B</t>
  </si>
  <si>
    <t>TMC-FSTM1POEM-A</t>
  </si>
  <si>
    <t>TMC-FSCM1ACM-A</t>
  </si>
  <si>
    <t>CFM2</t>
  </si>
  <si>
    <t>TMC-FSCM1-B</t>
  </si>
  <si>
    <t>TMC-FSCM1POEM-A</t>
  </si>
  <si>
    <t>TMC-FSTS1ACM-A</t>
  </si>
  <si>
    <t>CFS1</t>
  </si>
  <si>
    <t>TMC-FSTS1-B</t>
  </si>
  <si>
    <t>TMC-FSTS1POEM-A</t>
  </si>
  <si>
    <t>TMC-FSCS1ACM-A</t>
  </si>
  <si>
    <t>CFS2</t>
  </si>
  <si>
    <t>TMC-FSCS1-B</t>
  </si>
  <si>
    <t>TMC-FSCS1POEM-A</t>
  </si>
  <si>
    <t>SNB-6010B</t>
  </si>
  <si>
    <t>CO2</t>
  </si>
  <si>
    <t xml:space="preserve">SHD-46VDB </t>
  </si>
  <si>
    <t>SHD-46VDE</t>
  </si>
  <si>
    <t>SND-5084</t>
  </si>
  <si>
    <t>D3</t>
  </si>
  <si>
    <t>SHD-3000F1</t>
  </si>
  <si>
    <t>SHD-B-3100FP1</t>
  </si>
  <si>
    <t>SPB-IND5</t>
  </si>
  <si>
    <t>SBP-301HM2</t>
  </si>
  <si>
    <t>SBP-300WM1</t>
  </si>
  <si>
    <t>SBP-300WM</t>
  </si>
  <si>
    <t>SBP-390WM1</t>
  </si>
  <si>
    <t>SBP-390WM2</t>
  </si>
  <si>
    <t>SBP-300CM</t>
  </si>
  <si>
    <t>SBP-302CM /-12/-36
 + 
SBP-302CMA/B/S Optional SBP-2CTW11</t>
  </si>
  <si>
    <t>SBP-302-CMAS</t>
  </si>
  <si>
    <t>SBP-300LM</t>
  </si>
  <si>
    <t>SBP-300PM</t>
  </si>
  <si>
    <t>SBP-300B</t>
  </si>
  <si>
    <t>SBP-300NB</t>
  </si>
  <si>
    <t>SBP-300KM</t>
  </si>
  <si>
    <t>SPG-IND73B</t>
  </si>
  <si>
    <t>SND-5084R</t>
  </si>
  <si>
    <t>SBP-302CM /-12/-36
 + 
SBP-302CMA/B/S Optional SBP-2CTW1</t>
  </si>
  <si>
    <t>SND-6083</t>
  </si>
  <si>
    <t>SND-6084</t>
  </si>
  <si>
    <t>SND-6084R</t>
  </si>
  <si>
    <t>SND-7084</t>
  </si>
  <si>
    <t>SND-7084R</t>
  </si>
  <si>
    <t>HCD-6070R</t>
  </si>
  <si>
    <t>D4-0</t>
  </si>
  <si>
    <t>SBD-120GP (sold separately)</t>
  </si>
  <si>
    <t>SHD-3000F2</t>
  </si>
  <si>
    <t>SPB-IND6</t>
  </si>
  <si>
    <t>SBP-122HM</t>
  </si>
  <si>
    <t>SBP-120WM</t>
  </si>
  <si>
    <t>Double</t>
  </si>
  <si>
    <t>SBD-120GP</t>
  </si>
  <si>
    <t>HCD-6080R</t>
  </si>
  <si>
    <t>HCD-7070R</t>
  </si>
  <si>
    <t>HCD-7070RA</t>
  </si>
  <si>
    <t>SCD-5082</t>
  </si>
  <si>
    <t>D4</t>
  </si>
  <si>
    <t>SCD-5083</t>
  </si>
  <si>
    <t>SCD-5083R</t>
  </si>
  <si>
    <t>SBP-301HM4</t>
  </si>
  <si>
    <t>SCD-6083R</t>
  </si>
  <si>
    <t>SCD-6085R</t>
  </si>
  <si>
    <t>SND-6011R</t>
  </si>
  <si>
    <t>SCD-5083B</t>
  </si>
  <si>
    <t>LND-6071R</t>
  </si>
  <si>
    <t>D42-0</t>
  </si>
  <si>
    <t>SPB-IND72</t>
  </si>
  <si>
    <t>SPG-IND72B</t>
  </si>
  <si>
    <t>QND-6070R</t>
  </si>
  <si>
    <t>QND-7080R</t>
  </si>
  <si>
    <t>SND-L5083R</t>
  </si>
  <si>
    <t>D42</t>
  </si>
  <si>
    <t>SND-L6083R</t>
  </si>
  <si>
    <t>LND-6072R</t>
  </si>
  <si>
    <t>D42W1</t>
  </si>
  <si>
    <t>SBD-110GP1 (sold separately)</t>
  </si>
  <si>
    <t>SPB-INW72</t>
  </si>
  <si>
    <t>SBP-122HMW</t>
  </si>
  <si>
    <t>SBP-120WMW</t>
  </si>
  <si>
    <t>SBP-300WMW1</t>
  </si>
  <si>
    <t>SBP-300CMW</t>
  </si>
  <si>
    <t>SBP-300LMW</t>
  </si>
  <si>
    <t>SBP-300PMW</t>
  </si>
  <si>
    <t>SBP-300BW</t>
  </si>
  <si>
    <t>SBP-300NBW</t>
  </si>
  <si>
    <t>SBP-300KMW</t>
  </si>
  <si>
    <t>XNV-6083RZ</t>
  </si>
  <si>
    <t>WN7-MG</t>
  </si>
  <si>
    <t>XNV-8083RZ</t>
  </si>
  <si>
    <t>XNV-9083RZ</t>
  </si>
  <si>
    <t>ANV-L6012R</t>
  </si>
  <si>
    <t>A0</t>
  </si>
  <si>
    <t>ANV-L6023R</t>
  </si>
  <si>
    <t>A1</t>
  </si>
  <si>
    <t>ANV-L6082R</t>
  </si>
  <si>
    <t>A5</t>
  </si>
  <si>
    <t>ANO-L6012R</t>
  </si>
  <si>
    <t>A2</t>
  </si>
  <si>
    <t>ANO-L6022R</t>
  </si>
  <si>
    <t>ANO-L6082R</t>
  </si>
  <si>
    <t>ANV-L7012R</t>
  </si>
  <si>
    <t>A4</t>
  </si>
  <si>
    <t>ANV-L7082R</t>
  </si>
  <si>
    <t>A6</t>
  </si>
  <si>
    <t>ANO-L7012R</t>
  </si>
  <si>
    <t>ANO-L7022R</t>
  </si>
  <si>
    <t>ANO-L7082R</t>
  </si>
  <si>
    <t>ANE-L6012R</t>
  </si>
  <si>
    <t>A3</t>
  </si>
  <si>
    <t>ANE-L7012R</t>
  </si>
  <si>
    <t>QND-6082R</t>
  </si>
  <si>
    <t>QND-6082R1</t>
  </si>
  <si>
    <t>QND-7082R</t>
  </si>
  <si>
    <t>QND-8080R</t>
  </si>
  <si>
    <t>D42W-0</t>
  </si>
  <si>
    <t>SPB-INW73</t>
  </si>
  <si>
    <t>HCD-6010</t>
  </si>
  <si>
    <t>D5-0</t>
  </si>
  <si>
    <t>SBD-110GP (sold separately)</t>
  </si>
  <si>
    <t>SPB-IND12</t>
  </si>
  <si>
    <t>SBP-300HM7</t>
  </si>
  <si>
    <t>SPG-IND12B</t>
  </si>
  <si>
    <t>SBD-110GP</t>
  </si>
  <si>
    <t>HCD-6020R</t>
  </si>
  <si>
    <t>HCD-7010R</t>
  </si>
  <si>
    <t>D5</t>
  </si>
  <si>
    <t>HCD-7010RA</t>
  </si>
  <si>
    <t>HCD-7020R</t>
  </si>
  <si>
    <t>HCD-7020RA</t>
  </si>
  <si>
    <t>HCD-7030R</t>
  </si>
  <si>
    <t>HCD-7030RA</t>
  </si>
  <si>
    <t>LND-6011R</t>
  </si>
  <si>
    <t>LND-6021R</t>
  </si>
  <si>
    <t>LND-6031R</t>
  </si>
  <si>
    <t>QND-6010R</t>
  </si>
  <si>
    <t>QND-6020R</t>
  </si>
  <si>
    <t>QND-6030R</t>
  </si>
  <si>
    <t>QND-7010R</t>
  </si>
  <si>
    <t>QND-7020R</t>
  </si>
  <si>
    <t>QND-7030R</t>
  </si>
  <si>
    <t>SCD-6013</t>
  </si>
  <si>
    <t>SCD-6023R</t>
  </si>
  <si>
    <t>SND-L5013</t>
  </si>
  <si>
    <t>SND-L6012</t>
  </si>
  <si>
    <t>SND-L6013</t>
  </si>
  <si>
    <t>SND-L6013R</t>
  </si>
  <si>
    <t>XND-6010</t>
  </si>
  <si>
    <t>D51</t>
  </si>
  <si>
    <t>SPB-IND11</t>
  </si>
  <si>
    <t>XND-6020R</t>
  </si>
  <si>
    <t>XND-8020R</t>
  </si>
  <si>
    <t>XND-8030R</t>
  </si>
  <si>
    <t>XND-8040R</t>
  </si>
  <si>
    <t>LND-6012R</t>
  </si>
  <si>
    <t>D5W1</t>
  </si>
  <si>
    <t>SBP-300HMW7</t>
  </si>
  <si>
    <t>LND-6022R</t>
  </si>
  <si>
    <t>LND-6032R</t>
  </si>
  <si>
    <t>QND-6012R</t>
  </si>
  <si>
    <t>QND-6012R1</t>
  </si>
  <si>
    <t>QND-6022R</t>
  </si>
  <si>
    <t>QND-6022R1</t>
  </si>
  <si>
    <t>QND-6032R</t>
  </si>
  <si>
    <t>QND-8010R</t>
  </si>
  <si>
    <t>D5W</t>
  </si>
  <si>
    <t>QND-8020R</t>
  </si>
  <si>
    <t>QND-8030R</t>
  </si>
  <si>
    <t>PND-9080R</t>
  </si>
  <si>
    <t>D6</t>
  </si>
  <si>
    <t>SHD-3000F4</t>
  </si>
  <si>
    <t>SPB-IND81V</t>
  </si>
  <si>
    <t>SBP-300HM8</t>
  </si>
  <si>
    <t>4S</t>
  </si>
  <si>
    <t>Single, Double, 4" Octagon, 4" Square</t>
  </si>
  <si>
    <t>XND-6080RV</t>
  </si>
  <si>
    <t>XND-6080V</t>
  </si>
  <si>
    <t>XND-8080RV</t>
  </si>
  <si>
    <t>XND-L6080RV</t>
  </si>
  <si>
    <t>XND-L6080V</t>
  </si>
  <si>
    <t>XND-6085V</t>
  </si>
  <si>
    <t>D7</t>
  </si>
  <si>
    <t>SHP-1680F</t>
  </si>
  <si>
    <t>SPB-IND83V</t>
  </si>
  <si>
    <t>SBP-300HM6</t>
  </si>
  <si>
    <t>XND-6011F</t>
  </si>
  <si>
    <t>DF1</t>
  </si>
  <si>
    <t>XND-8020F</t>
  </si>
  <si>
    <t>QND-6011</t>
  </si>
  <si>
    <t>DW6</t>
  </si>
  <si>
    <t>Single</t>
  </si>
  <si>
    <t>QND-6021</t>
  </si>
  <si>
    <t>QND-8011</t>
  </si>
  <si>
    <t>QND-8021</t>
  </si>
  <si>
    <t>TNO-6070EP-C</t>
  </si>
  <si>
    <t>EO1</t>
  </si>
  <si>
    <t>HT-E-BFP00SW</t>
  </si>
  <si>
    <t>HT-E-BFW320SW</t>
  </si>
  <si>
    <t>TNO-6070EP-M</t>
  </si>
  <si>
    <t>TNO-6070EP-Z</t>
  </si>
  <si>
    <t>TNO-6320EP-C</t>
  </si>
  <si>
    <t>TNO-6320EP-M</t>
  </si>
  <si>
    <t>TNO-6320EP-Z</t>
  </si>
  <si>
    <t>TNO-X6320EPT0-C</t>
  </si>
  <si>
    <t>TNO-X6320EPT0-M</t>
  </si>
  <si>
    <t>TNO-X6320EPT0-Z</t>
  </si>
  <si>
    <t>TNO-6070E1W-C</t>
  </si>
  <si>
    <t>EO2</t>
  </si>
  <si>
    <t>HT-E-XWP10UL</t>
  </si>
  <si>
    <t>TNO-6070E1W-M</t>
  </si>
  <si>
    <t>TNO-6070E1W-Z</t>
  </si>
  <si>
    <t>TNO-6071E1W-C</t>
  </si>
  <si>
    <t>TNO-6320E1W-C</t>
  </si>
  <si>
    <t>TNO-6320E1W-M</t>
  </si>
  <si>
    <t>TNO-6320E1W-Z</t>
  </si>
  <si>
    <t>TNO-6321E1W-C</t>
  </si>
  <si>
    <t>TNO-X6320E1WT1-C</t>
  </si>
  <si>
    <t>TNO-X6320E1WT1-M</t>
  </si>
  <si>
    <t>TNO-X6320E1WT1-Z</t>
  </si>
  <si>
    <t>TNO-X6320E1WT2-C</t>
  </si>
  <si>
    <t>TNO-6070E2F-C</t>
  </si>
  <si>
    <t>EO3</t>
  </si>
  <si>
    <t>HT-E-BFW50SW</t>
  </si>
  <si>
    <t>TNO-6070E2F-M</t>
  </si>
  <si>
    <t>TNO-6070E2F-Z</t>
  </si>
  <si>
    <t>TNO-6071E2F-C</t>
  </si>
  <si>
    <t>TNO-6320E2F-C</t>
  </si>
  <si>
    <t>TNO-6320E2F-M</t>
  </si>
  <si>
    <t>TNO-6320E2F-Z</t>
  </si>
  <si>
    <t>TNO-6321E2F-C</t>
  </si>
  <si>
    <t>TNO-X6320E2F2T1-C</t>
  </si>
  <si>
    <t>TNO-X6320E2F2T1-M</t>
  </si>
  <si>
    <t>TNO-X6320E2F2T1-Z</t>
  </si>
  <si>
    <t>TNO-X6320E2F2T2-C</t>
  </si>
  <si>
    <t>TNO-6070E2WF-C</t>
  </si>
  <si>
    <t>EO4</t>
  </si>
  <si>
    <t>TNO-6070E2WF-M</t>
  </si>
  <si>
    <t>TNO-6070E2WF-Z</t>
  </si>
  <si>
    <t>TNO-6071E2WF-C</t>
  </si>
  <si>
    <t>TNO-6320E2WF-C</t>
  </si>
  <si>
    <t>TNO-6320E2WF-M</t>
  </si>
  <si>
    <t>TNO-6320E2WF-Z</t>
  </si>
  <si>
    <t>TNO-6321E2WF-C</t>
  </si>
  <si>
    <t>TNO-X6320E2F2WT1-C</t>
  </si>
  <si>
    <t>TNO-X6320E2F2WT1-M</t>
  </si>
  <si>
    <t>TNO-X6320E2F2WT1-Z</t>
  </si>
  <si>
    <t>TNO-X6320E2F2WT2-C</t>
  </si>
  <si>
    <t>TNP-6320E1W-C</t>
  </si>
  <si>
    <t>EP1</t>
  </si>
  <si>
    <t>HT-E-BPW6800</t>
  </si>
  <si>
    <t>TNP-6320E1WF-C</t>
  </si>
  <si>
    <t>TNP-6320E1WF-M</t>
  </si>
  <si>
    <t>TNP-6320E1WF-Z</t>
  </si>
  <si>
    <t>TNP-6320E1W-M</t>
  </si>
  <si>
    <t>TNP-6320E1W-Z</t>
  </si>
  <si>
    <t>TNP-6320E2W-C</t>
  </si>
  <si>
    <t>TNP-6320E2WF-C</t>
  </si>
  <si>
    <t>TNP-6320E2WF-M</t>
  </si>
  <si>
    <t>TNP-6320E2WF-Z</t>
  </si>
  <si>
    <t>TNP-6320E2W-M</t>
  </si>
  <si>
    <t>TNP-6320E2W-Z</t>
  </si>
  <si>
    <t>TNP-6321E1W-C</t>
  </si>
  <si>
    <t>TNP-6321E1WF-C</t>
  </si>
  <si>
    <t>TNP-6321E2W-C</t>
  </si>
  <si>
    <t>TNP-6321E2WF-C</t>
  </si>
  <si>
    <t>TNU-X6320E1F2WT1-C</t>
  </si>
  <si>
    <t>TNU-X6320E1F2WT1-M</t>
  </si>
  <si>
    <t>TNU-X6320E1F2WT1-Z</t>
  </si>
  <si>
    <t>TNU-X6320E1F2WT2-C</t>
  </si>
  <si>
    <t>TNU-X6320E1WT1-C</t>
  </si>
  <si>
    <t>TNU-X6320E1WT1-M</t>
  </si>
  <si>
    <t>TNU-X6320E1WT1-Z</t>
  </si>
  <si>
    <t>TNU-X6320E1WT2-C</t>
  </si>
  <si>
    <t>TNU-X6320E2F2WT1-C</t>
  </si>
  <si>
    <t>TNU-X6320E2F2WT1-M</t>
  </si>
  <si>
    <t>TNU-X6320E2F2WT1-Z</t>
  </si>
  <si>
    <t>TNU-X6320E2F2WT2-C</t>
  </si>
  <si>
    <t>TNU-X6320E2WT1-C</t>
  </si>
  <si>
    <t>TNU-X6320E2WT1-M</t>
  </si>
  <si>
    <t>TNU-X6320E2WT1-Z</t>
  </si>
  <si>
    <t>TNU-X6320E2WT2-C</t>
  </si>
  <si>
    <t>TNO-X6072EPT1-Z</t>
  </si>
  <si>
    <t>EO5</t>
  </si>
  <si>
    <t>HT-SF-FP</t>
  </si>
  <si>
    <t>HT-SD-WM</t>
  </si>
  <si>
    <t>HT-SPMA-SD</t>
  </si>
  <si>
    <t>HT-SD-CM</t>
  </si>
  <si>
    <t>TNO-X8072EPT1-Z</t>
  </si>
  <si>
    <t>TNO-P9072EPT1-Z</t>
  </si>
  <si>
    <t>EO6</t>
  </si>
  <si>
    <t>TNO-X6322EPT1-Z</t>
  </si>
  <si>
    <t>TNP-X6322EPT3-Z</t>
  </si>
  <si>
    <t>EP2</t>
  </si>
  <si>
    <t>HT-SD-FP</t>
  </si>
  <si>
    <t>HT-F1XX-WM</t>
  </si>
  <si>
    <t>TNP-Q6232EPT3-Z</t>
  </si>
  <si>
    <t>TNM-P9022EPT3-Z</t>
  </si>
  <si>
    <t>EP3</t>
  </si>
  <si>
    <t>TNM-C4940TD</t>
  </si>
  <si>
    <t>EP4</t>
  </si>
  <si>
    <t xml:space="preserve"> -</t>
  </si>
  <si>
    <t>TNM-C4960TD</t>
  </si>
  <si>
    <t>SNF-8010</t>
  </si>
  <si>
    <t>F01</t>
  </si>
  <si>
    <t>SBF-100B1</t>
  </si>
  <si>
    <t>SBP-300HM5</t>
  </si>
  <si>
    <t>SBP-300TM1</t>
  </si>
  <si>
    <t>PNF-9010R</t>
  </si>
  <si>
    <t>F02</t>
  </si>
  <si>
    <t>SHF-1500F</t>
  </si>
  <si>
    <t>XNF-8010R</t>
  </si>
  <si>
    <t>XNF-8010RW</t>
  </si>
  <si>
    <t>FV3</t>
  </si>
  <si>
    <t>HCF-8010V</t>
  </si>
  <si>
    <t>FV4</t>
  </si>
  <si>
    <t>QNE-8011R</t>
  </si>
  <si>
    <t>FEW2</t>
  </si>
  <si>
    <t>SBV-125BW</t>
  </si>
  <si>
    <t>SBP-125WMW</t>
  </si>
  <si>
    <t>QNE-8021R</t>
  </si>
  <si>
    <t>SNF-8010VM</t>
  </si>
  <si>
    <t>FV1</t>
  </si>
  <si>
    <t>PNF-9010RV</t>
  </si>
  <si>
    <t>FV2</t>
  </si>
  <si>
    <t>PNF-9010RVM</t>
  </si>
  <si>
    <t>XNF-8010RV</t>
  </si>
  <si>
    <t>XNF-8010RVM</t>
  </si>
  <si>
    <t>PNM-9020V</t>
  </si>
  <si>
    <t>M1</t>
  </si>
  <si>
    <t>SBP-201HM</t>
  </si>
  <si>
    <t>PNM-9022V</t>
  </si>
  <si>
    <t>M9</t>
  </si>
  <si>
    <t>SBP-201HMW</t>
  </si>
  <si>
    <t>SBP-300WMW</t>
  </si>
  <si>
    <t>SBP-390WMW1</t>
  </si>
  <si>
    <t>SBP-390WMW2</t>
  </si>
  <si>
    <t>SBP-302CMW /-12/-36
 + 
SBP-302CMAW/B/S Optional SBP-2CTW1</t>
  </si>
  <si>
    <t>SBP-302-CMASW</t>
  </si>
  <si>
    <t>PNM-9080VQ</t>
  </si>
  <si>
    <t>M2</t>
  </si>
  <si>
    <t>SHD-317F</t>
  </si>
  <si>
    <t>SBP-317HM (in), 
SBP-329HM (out)</t>
  </si>
  <si>
    <t>SBP-300WM1
W/ SBP-317HM only</t>
  </si>
  <si>
    <t>PNM-9081VQ</t>
  </si>
  <si>
    <t>PNM-9000VQ</t>
  </si>
  <si>
    <t>M3</t>
  </si>
  <si>
    <t>SHD-3000F5</t>
  </si>
  <si>
    <t>SBP-276HM</t>
  </si>
  <si>
    <t>SLA-2M2400Q</t>
  </si>
  <si>
    <t>SLA-2M2800Q</t>
  </si>
  <si>
    <t>SLA-2M3600Q</t>
  </si>
  <si>
    <t>SLA-2M6000Q</t>
  </si>
  <si>
    <t>SLA-5M3700Q</t>
  </si>
  <si>
    <t>SLA-5M4600Q</t>
  </si>
  <si>
    <t>SLA-5M7000Q</t>
  </si>
  <si>
    <t>PNM-9002VQ</t>
  </si>
  <si>
    <t>M3-1</t>
  </si>
  <si>
    <t>SBP-276HMW</t>
  </si>
  <si>
    <t>SBP-300WMW2</t>
  </si>
  <si>
    <t>PNM-9031RV</t>
  </si>
  <si>
    <t>M32</t>
  </si>
  <si>
    <t>SBP-300WMW3</t>
  </si>
  <si>
    <t>PNM-9084QZ</t>
  </si>
  <si>
    <t>M4</t>
  </si>
  <si>
    <t>PNM-9084QZ1</t>
  </si>
  <si>
    <t>PNM-9084RQZ</t>
  </si>
  <si>
    <t>M5</t>
  </si>
  <si>
    <t>SBP-317HMW</t>
  </si>
  <si>
    <t>PNM-9084RQZ1</t>
  </si>
  <si>
    <t>PNM-9085RQZ</t>
  </si>
  <si>
    <t>PNM-9085RQZ1</t>
  </si>
  <si>
    <t>PNM-9030V</t>
  </si>
  <si>
    <t>M31</t>
  </si>
  <si>
    <t>SNV-L6013R</t>
  </si>
  <si>
    <t>MO1</t>
  </si>
  <si>
    <t>SNV-L6014RBM</t>
  </si>
  <si>
    <t>SNV-L6014RM</t>
  </si>
  <si>
    <t>QNV-6024RM</t>
  </si>
  <si>
    <t>XNV-6012</t>
  </si>
  <si>
    <t>XNV-6012M</t>
  </si>
  <si>
    <t>XNV-6022R</t>
  </si>
  <si>
    <t>XNV-6022RM</t>
  </si>
  <si>
    <t>XNV-6013M</t>
  </si>
  <si>
    <t>MO2</t>
  </si>
  <si>
    <t>SNV-6012M</t>
  </si>
  <si>
    <t>MO3</t>
  </si>
  <si>
    <t>QNF-8010</t>
  </si>
  <si>
    <t>MO4</t>
  </si>
  <si>
    <t>HCP-6230</t>
  </si>
  <si>
    <t>P04</t>
  </si>
  <si>
    <t>SHP-3701F</t>
  </si>
  <si>
    <t>SHP-3701FB</t>
  </si>
  <si>
    <t>SHP-3701H</t>
  </si>
  <si>
    <t>SPB-PTZ6</t>
  </si>
  <si>
    <t>SBP-301HM3</t>
  </si>
  <si>
    <t>HCP-6320</t>
  </si>
  <si>
    <t>HCP-6320A</t>
  </si>
  <si>
    <t>QNP-6230</t>
  </si>
  <si>
    <t>QNP-6250</t>
  </si>
  <si>
    <t>P07</t>
  </si>
  <si>
    <t>QNP-6320</t>
  </si>
  <si>
    <t>SNP-5320</t>
  </si>
  <si>
    <t>SNP-5321</t>
  </si>
  <si>
    <t>SNP-5430</t>
  </si>
  <si>
    <t>SNP-6320</t>
  </si>
  <si>
    <t>SNP-6321</t>
  </si>
  <si>
    <t>SNP-L5233</t>
  </si>
  <si>
    <t>SNP-L6233</t>
  </si>
  <si>
    <t>XNP-6320</t>
  </si>
  <si>
    <t>XNP-6321</t>
  </si>
  <si>
    <t>PNM-9320VQP</t>
  </si>
  <si>
    <t>P05</t>
  </si>
  <si>
    <t>SLA-2M2400P</t>
  </si>
  <si>
    <t>SLA-2M2800P</t>
  </si>
  <si>
    <t>SLA-2M3600P</t>
  </si>
  <si>
    <t>SLA-2M6000P</t>
  </si>
  <si>
    <t>SLA-2M1200P</t>
  </si>
  <si>
    <t>SLA-5M3700P</t>
  </si>
  <si>
    <t>SLA-5M4600P</t>
  </si>
  <si>
    <t>SLA-5M7000P</t>
  </si>
  <si>
    <t>PNM-9321VQP</t>
  </si>
  <si>
    <t>PNM-9322VQP</t>
  </si>
  <si>
    <t>P06</t>
  </si>
  <si>
    <t>HCP-6230H</t>
  </si>
  <si>
    <t>PH4</t>
  </si>
  <si>
    <t>SPB-PTZ7</t>
  </si>
  <si>
    <t>HCP-6320HA</t>
  </si>
  <si>
    <t>QNP-6230H</t>
  </si>
  <si>
    <t>PH41</t>
  </si>
  <si>
    <t>SBP-303HF</t>
  </si>
  <si>
    <t>XNP-6320H</t>
  </si>
  <si>
    <t>XNP-6321H</t>
  </si>
  <si>
    <t>SNP-L5233H</t>
  </si>
  <si>
    <t>PH42</t>
  </si>
  <si>
    <t>SBP-301HF</t>
  </si>
  <si>
    <t>SNP-L6233H</t>
  </si>
  <si>
    <t>SNP-5321H</t>
  </si>
  <si>
    <t>SNP-6321H</t>
  </si>
  <si>
    <t>SNP-5430H</t>
  </si>
  <si>
    <t>PH43</t>
  </si>
  <si>
    <t>SBP-300HF</t>
  </si>
  <si>
    <t>SNP-6320H</t>
  </si>
  <si>
    <t>PNP-9200RH</t>
  </si>
  <si>
    <t>PH6</t>
  </si>
  <si>
    <t>SBP-302HF</t>
  </si>
  <si>
    <t>XNP-6370RH</t>
  </si>
  <si>
    <t>SNP-6320RH</t>
  </si>
  <si>
    <t>PH61</t>
  </si>
  <si>
    <t>SBP-300HF (I think)</t>
  </si>
  <si>
    <t>SNP-L6233RH</t>
  </si>
  <si>
    <t>SBP-301HF (I think)</t>
  </si>
  <si>
    <t>QNP-6230RH</t>
  </si>
  <si>
    <t>PH62</t>
  </si>
  <si>
    <t>XNP-6320RH</t>
  </si>
  <si>
    <t>XNP-6550RH</t>
  </si>
  <si>
    <t>XNP-6120H</t>
  </si>
  <si>
    <t>PH7</t>
  </si>
  <si>
    <t>SPB-PTZ73</t>
  </si>
  <si>
    <t>SBP-168HM</t>
  </si>
  <si>
    <t>XNV-6085</t>
  </si>
  <si>
    <t>PH71</t>
  </si>
  <si>
    <t>SBV-158G</t>
  </si>
  <si>
    <t>SPB-VAN81</t>
  </si>
  <si>
    <t>SBP-160TM</t>
  </si>
  <si>
    <t>SMT-2151PVM</t>
  </si>
  <si>
    <t>PVMB</t>
  </si>
  <si>
    <t>SBP-35PVMB</t>
  </si>
  <si>
    <t>SBP-59PVMB</t>
  </si>
  <si>
    <t>SBP-917PVMB</t>
  </si>
  <si>
    <t>SMT-2701PVM</t>
  </si>
  <si>
    <t>SMT-2152PVM</t>
  </si>
  <si>
    <t>PVMW</t>
  </si>
  <si>
    <t>SBP-35PVMW</t>
  </si>
  <si>
    <t>SBP-59PVMW</t>
  </si>
  <si>
    <t>SBP-917PVMW</t>
  </si>
  <si>
    <t>SMT-2702PVM</t>
  </si>
  <si>
    <t>SMT-3234</t>
  </si>
  <si>
    <t>SMT1</t>
  </si>
  <si>
    <t>SCD-5080</t>
  </si>
  <si>
    <t>QQ</t>
  </si>
  <si>
    <t>TNB-6030</t>
  </si>
  <si>
    <t>QQ2</t>
  </si>
  <si>
    <t>SBP-300NM</t>
  </si>
  <si>
    <t>QNE-6080RV</t>
  </si>
  <si>
    <t>QT</t>
  </si>
  <si>
    <t>QNE-7080RV</t>
  </si>
  <si>
    <t>QNE-7080RVW</t>
  </si>
  <si>
    <t>QT2</t>
  </si>
  <si>
    <t>SBF-100BW1</t>
  </si>
  <si>
    <t>SBP-300HMW5</t>
  </si>
  <si>
    <t>QNE-6080RVW</t>
  </si>
  <si>
    <t>XNV-6080RS</t>
  </si>
  <si>
    <t>SS1</t>
  </si>
  <si>
    <t>SBP-300HMS6</t>
  </si>
  <si>
    <t>SBP-300WMS1</t>
  </si>
  <si>
    <t>SBP-300WMS</t>
  </si>
  <si>
    <t>SBP-300PMS</t>
  </si>
  <si>
    <t>SBP-300KMS</t>
  </si>
  <si>
    <t>XNV-6120RS</t>
  </si>
  <si>
    <t>XNV-8080RS</t>
  </si>
  <si>
    <t>XNV-6080RSA</t>
  </si>
  <si>
    <t>SBP-300WMS2</t>
  </si>
  <si>
    <t>XNV-8080RSA</t>
  </si>
  <si>
    <t>SBP-300WMS3</t>
  </si>
  <si>
    <t>XNP-6320HS</t>
  </si>
  <si>
    <t>SS2</t>
  </si>
  <si>
    <t>PNM-9002VQS</t>
  </si>
  <si>
    <t>SS3</t>
  </si>
  <si>
    <t>XNF-9010RS</t>
  </si>
  <si>
    <t>SS4</t>
  </si>
  <si>
    <t>TNU-6320</t>
  </si>
  <si>
    <t>T1</t>
  </si>
  <si>
    <t>SBU-500WM</t>
  </si>
  <si>
    <t>SPI-50</t>
  </si>
  <si>
    <t>TNU-6321</t>
  </si>
  <si>
    <t>PNV-9080R</t>
  </si>
  <si>
    <t>V3</t>
  </si>
  <si>
    <t>SPB-VAN3</t>
  </si>
  <si>
    <t>SBV-160WC</t>
  </si>
  <si>
    <t>SNV-5084</t>
  </si>
  <si>
    <t>SNV-5084R</t>
  </si>
  <si>
    <t>SNV-6084</t>
  </si>
  <si>
    <t>SNV-6084R</t>
  </si>
  <si>
    <t>SNV-6085R</t>
  </si>
  <si>
    <t>SNV-7084</t>
  </si>
  <si>
    <t>SNV-7084R</t>
  </si>
  <si>
    <t>SNV-8080</t>
  </si>
  <si>
    <t>SNV-8081R</t>
  </si>
  <si>
    <t>XNV-6080</t>
  </si>
  <si>
    <t>XNV-6080R</t>
  </si>
  <si>
    <t>XNV-8080R</t>
  </si>
  <si>
    <t>XNV-L6080</t>
  </si>
  <si>
    <t>XNV-L6080R</t>
  </si>
  <si>
    <t>XNV-6120</t>
  </si>
  <si>
    <t>V31</t>
  </si>
  <si>
    <t>SPB-VAN71</t>
  </si>
  <si>
    <t>XNV-6120R</t>
  </si>
  <si>
    <t>XNV-6120R/LPR</t>
  </si>
  <si>
    <t>SNV-6013</t>
  </si>
  <si>
    <t>V4</t>
  </si>
  <si>
    <t>SBP-B-100P (sold separately)</t>
  </si>
  <si>
    <t>SBV-116B</t>
  </si>
  <si>
    <t>SLA-M-M36D</t>
  </si>
  <si>
    <t>SLA-M-M60D</t>
  </si>
  <si>
    <t>SLA-M-M21D</t>
  </si>
  <si>
    <t>SBP-B-100P</t>
  </si>
  <si>
    <t>XNV-6011</t>
  </si>
  <si>
    <t>XNV-6011W</t>
  </si>
  <si>
    <t>V12</t>
  </si>
  <si>
    <t>HCV-6070R</t>
  </si>
  <si>
    <t>V5b</t>
  </si>
  <si>
    <t>SBV-136B</t>
  </si>
  <si>
    <t>SHD-3000F3</t>
  </si>
  <si>
    <t>SPB-VAN72</t>
  </si>
  <si>
    <t>SBP-137WM1</t>
  </si>
  <si>
    <t>HCV-6080R</t>
  </si>
  <si>
    <t>HCV-7070R</t>
  </si>
  <si>
    <t>V5</t>
  </si>
  <si>
    <t>HCV-7070RA</t>
  </si>
  <si>
    <t>LNV-6071R</t>
  </si>
  <si>
    <t>QNV-6070R</t>
  </si>
  <si>
    <t>QNV-7080R</t>
  </si>
  <si>
    <t>SCV-5082</t>
  </si>
  <si>
    <t>SCV-5082R</t>
  </si>
  <si>
    <t>SCV-5083</t>
  </si>
  <si>
    <t>SCV-5083R</t>
  </si>
  <si>
    <t>SCV-5085</t>
  </si>
  <si>
    <t>SCV-6085R</t>
  </si>
  <si>
    <t>SCV-6083R</t>
  </si>
  <si>
    <t>SNV-L5083R</t>
  </si>
  <si>
    <t>SNV-L6083R</t>
  </si>
  <si>
    <t>SCV-6023R</t>
  </si>
  <si>
    <t>V51</t>
  </si>
  <si>
    <t>SPB-VAN4</t>
  </si>
  <si>
    <t>TNV-8010C</t>
  </si>
  <si>
    <t>M7</t>
  </si>
  <si>
    <t>XNP-6040H</t>
  </si>
  <si>
    <t>V52</t>
  </si>
  <si>
    <t>SPB-PTZ71</t>
  </si>
  <si>
    <t>LNV-6072R</t>
  </si>
  <si>
    <t>V5W</t>
  </si>
  <si>
    <t>SBV-136BW</t>
  </si>
  <si>
    <t>SHD-3000FW3</t>
  </si>
  <si>
    <t>SBP-301HMW2</t>
  </si>
  <si>
    <t>SBP-137WMW</t>
  </si>
  <si>
    <t>QNV-6082R</t>
  </si>
  <si>
    <t>QNV-6082R1</t>
  </si>
  <si>
    <t>QNV-7082R</t>
  </si>
  <si>
    <t>QNV-8080R</t>
  </si>
  <si>
    <t>QNV-C9083R</t>
  </si>
  <si>
    <t>QC1</t>
  </si>
  <si>
    <t>QNV-C8083R</t>
  </si>
  <si>
    <t>QNO-C9083R</t>
  </si>
  <si>
    <t>QC2</t>
  </si>
  <si>
    <t>QNO-C8083R</t>
  </si>
  <si>
    <t>QNV-C9011R</t>
  </si>
  <si>
    <t>QC3</t>
  </si>
  <si>
    <t>QNV-C8011R</t>
  </si>
  <si>
    <t>QNV-C8012</t>
  </si>
  <si>
    <t>HCV-7010R</t>
  </si>
  <si>
    <t>V7</t>
  </si>
  <si>
    <t>SPB-VAN12</t>
  </si>
  <si>
    <t>SBV-120WC</t>
  </si>
  <si>
    <t>HCV-7010RA</t>
  </si>
  <si>
    <t>HCV-7020R</t>
  </si>
  <si>
    <t>HCV-7020RA</t>
  </si>
  <si>
    <t>HCV-7030R</t>
  </si>
  <si>
    <t>HCV-7030RA</t>
  </si>
  <si>
    <t>LNV-6011R</t>
  </si>
  <si>
    <t>LNV-6021R</t>
  </si>
  <si>
    <t>LNV-6031R</t>
  </si>
  <si>
    <t>QNV-6010R</t>
  </si>
  <si>
    <t>QNV-6020R</t>
  </si>
  <si>
    <t>QNV-6030R</t>
  </si>
  <si>
    <t>QNV-7010R</t>
  </si>
  <si>
    <t>QNV-7020R</t>
  </si>
  <si>
    <t>QNV-7030R</t>
  </si>
  <si>
    <t>QNO-7012R</t>
  </si>
  <si>
    <t>QNO-7022R</t>
  </si>
  <si>
    <t>QNO-7032R</t>
  </si>
  <si>
    <t>QNO-6082R1</t>
  </si>
  <si>
    <t>QND-7012R</t>
  </si>
  <si>
    <t>QND-7022R</t>
  </si>
  <si>
    <t>QND-7032R</t>
  </si>
  <si>
    <t>QNV-7012R</t>
  </si>
  <si>
    <t>V7W</t>
  </si>
  <si>
    <t>SBV-120GW</t>
  </si>
  <si>
    <t>SPB-VAW12</t>
  </si>
  <si>
    <t>SBP-137WMW1</t>
  </si>
  <si>
    <t>SBV-120WCW</t>
  </si>
  <si>
    <t>QNV-7022R</t>
  </si>
  <si>
    <t>QNV-7032R</t>
  </si>
  <si>
    <t>QNV-6022R1</t>
  </si>
  <si>
    <t>XNV-6010</t>
  </si>
  <si>
    <t>V71</t>
  </si>
  <si>
    <t>SPB-VAN11</t>
  </si>
  <si>
    <t>XNV-6020R</t>
  </si>
  <si>
    <t>XNV-8020R</t>
  </si>
  <si>
    <t>XNV-8030R</t>
  </si>
  <si>
    <t>XNV-8040R</t>
  </si>
  <si>
    <t>LNV-6012R</t>
  </si>
  <si>
    <t>LNV-6022R</t>
  </si>
  <si>
    <t>LNV-6032R</t>
  </si>
  <si>
    <t>QNV-6012R</t>
  </si>
  <si>
    <t>QNV-6012R1</t>
  </si>
  <si>
    <t>QNV-6022R</t>
  </si>
  <si>
    <t>QNV-6032R</t>
  </si>
  <si>
    <t>QNV-8010R</t>
  </si>
  <si>
    <t>QNV-8020R</t>
  </si>
  <si>
    <t>QNV-8030R</t>
  </si>
  <si>
    <t>XNO-6123R</t>
  </si>
  <si>
    <t>WN7-8</t>
  </si>
  <si>
    <t>XNO-6083R</t>
  </si>
  <si>
    <t>SBP-300PMW1</t>
  </si>
  <si>
    <t>SBP-300KMW1</t>
  </si>
  <si>
    <t>XNO-8083R</t>
  </si>
  <si>
    <t>XNO-9083R</t>
  </si>
  <si>
    <t>XNO-C6083R</t>
  </si>
  <si>
    <t>WN7-9</t>
  </si>
  <si>
    <t>XNO-C7083R</t>
  </si>
  <si>
    <t>XNO-C8083R</t>
  </si>
  <si>
    <t>XNO-C9083R</t>
  </si>
  <si>
    <t>TNV-8011C</t>
  </si>
  <si>
    <t>AM-0</t>
  </si>
  <si>
    <t>TNV-C7013RC</t>
  </si>
  <si>
    <t>CM3</t>
  </si>
  <si>
    <t>PNM-7000VD</t>
  </si>
  <si>
    <t>V8</t>
  </si>
  <si>
    <t>SLA-2M2400D</t>
  </si>
  <si>
    <t>SLA-2M2800D</t>
  </si>
  <si>
    <t>SLA-2M3600D</t>
  </si>
  <si>
    <t>SLA-2M6000D</t>
  </si>
  <si>
    <t>PNM-9000VD</t>
  </si>
  <si>
    <t>V81</t>
  </si>
  <si>
    <t>SLA-5M3700D</t>
  </si>
  <si>
    <t>SLA-5M4600D</t>
  </si>
  <si>
    <t>SLA-5M7000D</t>
  </si>
  <si>
    <t>PNM-C12083RVD</t>
  </si>
  <si>
    <t>2CH</t>
  </si>
  <si>
    <t>PNM-12082RVD</t>
  </si>
  <si>
    <t>PNM-C7083RVD</t>
  </si>
  <si>
    <t>PNM-7082RVD</t>
  </si>
  <si>
    <t>PNM-9000QB</t>
  </si>
  <si>
    <t>V9</t>
  </si>
  <si>
    <t>PNM-7002VD</t>
  </si>
  <si>
    <t>V81-1</t>
  </si>
  <si>
    <t>SNB-6011B</t>
  </si>
  <si>
    <t>VN</t>
  </si>
  <si>
    <t>SNB-6011B-15</t>
  </si>
  <si>
    <t>SNB-B-6024B</t>
  </si>
  <si>
    <t>SNB-B-6025B</t>
  </si>
  <si>
    <t>SNB-H-6010B</t>
  </si>
  <si>
    <t>SNB-J-6010B</t>
  </si>
  <si>
    <t>XNB-H6240A</t>
  </si>
  <si>
    <t>XNB-H6241A</t>
  </si>
  <si>
    <t>XNB-H6461H</t>
  </si>
  <si>
    <t>TNO-4030T</t>
  </si>
  <si>
    <t>WB1</t>
  </si>
  <si>
    <t>SBP-303PM</t>
  </si>
  <si>
    <t>Single, Double,4'Octagon,4 Inch Square</t>
  </si>
  <si>
    <t>TNO-4030TR</t>
  </si>
  <si>
    <t>TNO-4040T</t>
  </si>
  <si>
    <t>TNO-4040TR</t>
  </si>
  <si>
    <t>TNO-4050T</t>
  </si>
  <si>
    <t>TNO-3010T</t>
  </si>
  <si>
    <t>TNO-3020T</t>
  </si>
  <si>
    <t>TNO-3030T</t>
  </si>
  <si>
    <t>TNO-3040T</t>
  </si>
  <si>
    <t>TNO-3050T</t>
  </si>
  <si>
    <t>XNV-6081RE</t>
  </si>
  <si>
    <t>XP1</t>
  </si>
  <si>
    <t>SBP-187HMW
SBP-187HM</t>
  </si>
  <si>
    <t>SBP-300WMW1
SBP-300WM1</t>
  </si>
  <si>
    <t>SBP-300CM
SBP-300CMW</t>
  </si>
  <si>
    <t>SBP-300LM
SBP-300LMW</t>
  </si>
  <si>
    <t>SBP-300PM
SBP-300PMW</t>
  </si>
  <si>
    <t>SBP-300B
SBP-300BW</t>
  </si>
  <si>
    <t>SBP-300NB
SBP-300NBW</t>
  </si>
  <si>
    <t>SBP-300KM
SBP-300KMW</t>
  </si>
  <si>
    <t>SBC-180B</t>
  </si>
  <si>
    <t>XNV-8081RE</t>
  </si>
  <si>
    <t>XNV-6081</t>
  </si>
  <si>
    <t>XNV-6081R</t>
  </si>
  <si>
    <t>SBP-300WMW1
SBP-300WM0</t>
  </si>
  <si>
    <t>XNV-6081Z</t>
  </si>
  <si>
    <t>XNV-8081R</t>
  </si>
  <si>
    <t>SBP-300WMW1
SBP-300WM2</t>
  </si>
  <si>
    <t>XNV-8081Z</t>
  </si>
  <si>
    <t>XND-8081REV</t>
  </si>
  <si>
    <t>WN7-1</t>
  </si>
  <si>
    <t>SBP-167HMW
SBP-167HM</t>
  </si>
  <si>
    <t>SBC-160B</t>
  </si>
  <si>
    <t>XND-6081REV</t>
  </si>
  <si>
    <t>XND-6081RV</t>
  </si>
  <si>
    <t>XND-6083RV</t>
  </si>
  <si>
    <t>XND-8083RV</t>
  </si>
  <si>
    <t>XND-8093RV</t>
  </si>
  <si>
    <t>XND-9083RV</t>
  </si>
  <si>
    <t>XND-C6083RV</t>
  </si>
  <si>
    <t>WN7-C1</t>
  </si>
  <si>
    <t>XND-C7083RV</t>
  </si>
  <si>
    <t>XND-C8083RV</t>
  </si>
  <si>
    <t>XND-C9083RV</t>
  </si>
  <si>
    <t>XNV-C6083R</t>
  </si>
  <si>
    <t>WN7-C2</t>
  </si>
  <si>
    <t>XNV-C7083R</t>
  </si>
  <si>
    <t>XNV-C8083R</t>
  </si>
  <si>
    <t>XNV-C9083R</t>
  </si>
  <si>
    <t>XND-6081V</t>
  </si>
  <si>
    <t>XP2</t>
  </si>
  <si>
    <t>XND-6081VZ</t>
  </si>
  <si>
    <t>XND-8081RV</t>
  </si>
  <si>
    <t>XND-8081VZ</t>
  </si>
  <si>
    <t>XND-6081F</t>
  </si>
  <si>
    <t>XP3</t>
  </si>
  <si>
    <t>SBP-302F</t>
  </si>
  <si>
    <t>XND-6081FZ</t>
  </si>
  <si>
    <t>XND-6081RF</t>
  </si>
  <si>
    <t>XND-8081FZ</t>
  </si>
  <si>
    <t>XND-8081RF</t>
  </si>
  <si>
    <t>XNF-9013RV</t>
  </si>
  <si>
    <t>WN7-11</t>
  </si>
  <si>
    <t>PNM-C9022RV</t>
  </si>
  <si>
    <t>XNB-6002</t>
  </si>
  <si>
    <t>V10</t>
  </si>
  <si>
    <t>PND-A9081RV</t>
  </si>
  <si>
    <t>PND-A6081RV</t>
  </si>
  <si>
    <t>PNO-A9081R</t>
  </si>
  <si>
    <t>PNO-A9081RLP</t>
  </si>
  <si>
    <t>PNO-A6081R</t>
  </si>
  <si>
    <t>PND-A9081RF</t>
  </si>
  <si>
    <t>WN7-4</t>
  </si>
  <si>
    <t>PND-A6081RF</t>
  </si>
  <si>
    <t>PNV-A9081R</t>
  </si>
  <si>
    <t>WN7-0</t>
  </si>
  <si>
    <t>PNV-A9081RLP</t>
  </si>
  <si>
    <t>PNV-A6081R</t>
  </si>
  <si>
    <t>PNV-A6081R-E1T</t>
  </si>
  <si>
    <t>PNV1</t>
  </si>
  <si>
    <t>PNV-A6081R-E2T</t>
  </si>
  <si>
    <t>PNB-A9001</t>
  </si>
  <si>
    <t>BO5-0</t>
  </si>
  <si>
    <t>PNB-A9091RLPH</t>
  </si>
  <si>
    <t>BO6-1</t>
  </si>
  <si>
    <t>SHB-V-WCPA</t>
  </si>
  <si>
    <t>SHB-V-DBHWGC</t>
  </si>
  <si>
    <t>PNB-A6001</t>
  </si>
  <si>
    <t>QNF-9010</t>
  </si>
  <si>
    <t>XNF-9010RV</t>
  </si>
  <si>
    <t>WN7-6</t>
  </si>
  <si>
    <t>included</t>
  </si>
  <si>
    <t>XNF-9010RVM</t>
  </si>
  <si>
    <t>XNO-9082R</t>
  </si>
  <si>
    <t>WN7-3</t>
  </si>
  <si>
    <t>XNV-9082R</t>
  </si>
  <si>
    <t>XNV-9083R</t>
  </si>
  <si>
    <t>WN7-5</t>
  </si>
  <si>
    <t>XNV-8083R</t>
  </si>
  <si>
    <t>XNV-8093R</t>
  </si>
  <si>
    <t>XNV-6083R</t>
  </si>
  <si>
    <t>XNV-6123R</t>
  </si>
  <si>
    <t>WN7-10</t>
  </si>
  <si>
    <t>XND-9082RF</t>
  </si>
  <si>
    <t>XND-9082RV</t>
  </si>
  <si>
    <t>XNB-9002</t>
  </si>
  <si>
    <t>WN7-2</t>
  </si>
  <si>
    <t>XNB-9003</t>
  </si>
  <si>
    <t>XNB-8003</t>
  </si>
  <si>
    <t>XNB-6003</t>
  </si>
  <si>
    <t>XNO-8082R</t>
  </si>
  <si>
    <t>XNV-8082R</t>
  </si>
  <si>
    <t>XND-8082RF</t>
  </si>
  <si>
    <t>XND-8082RV</t>
  </si>
  <si>
    <t>XNB-8002</t>
  </si>
  <si>
    <t>TNM-3620TDY</t>
  </si>
  <si>
    <t>EBT1</t>
  </si>
  <si>
    <t>SPI-35B</t>
  </si>
  <si>
    <t>EBT2</t>
  </si>
  <si>
    <t>PNM-8082VT</t>
  </si>
  <si>
    <t>WN7-M1</t>
  </si>
  <si>
    <t>XNP-9300RW</t>
  </si>
  <si>
    <t>WN7-PTZ1</t>
  </si>
  <si>
    <t>XNP-C9303RW</t>
  </si>
  <si>
    <t>XNP-8300RW</t>
  </si>
  <si>
    <t>XNP-C8303RW</t>
  </si>
  <si>
    <t>XNP-6400RW</t>
  </si>
  <si>
    <t>XNP-C6403RW</t>
  </si>
  <si>
    <t>XNP-9250R</t>
  </si>
  <si>
    <t>WN7-PTZ2</t>
  </si>
  <si>
    <t>XNP-C9253R</t>
  </si>
  <si>
    <t>WN7-PTZ3</t>
  </si>
  <si>
    <t>XNP-9250</t>
  </si>
  <si>
    <t>XNP-C9253</t>
  </si>
  <si>
    <t>XNP-8250R</t>
  </si>
  <si>
    <t>XNP-C8253R</t>
  </si>
  <si>
    <t>XNP-8250</t>
  </si>
  <si>
    <t>XNP-C8253</t>
  </si>
  <si>
    <t>XNP-6400R</t>
  </si>
  <si>
    <t>XNP-C6403R</t>
  </si>
  <si>
    <t>XNP-6400</t>
  </si>
  <si>
    <t>XNP-C6403</t>
  </si>
  <si>
    <t>QNP-6250R</t>
  </si>
  <si>
    <t>QNP-6320R</t>
  </si>
  <si>
    <t>QNP-6250H</t>
  </si>
  <si>
    <t>Q-PTZ-H</t>
  </si>
  <si>
    <t>QNP-6320H</t>
  </si>
  <si>
    <t>TID-600R</t>
  </si>
  <si>
    <t>TID600R</t>
  </si>
  <si>
    <t>TMIS-1</t>
  </si>
  <si>
    <t>TMIS1</t>
  </si>
  <si>
    <t>TCIS-2</t>
  </si>
  <si>
    <t>TCIS2</t>
  </si>
  <si>
    <t>TCIS-3</t>
  </si>
  <si>
    <t>TCIS3</t>
  </si>
  <si>
    <t>Group/ Acc</t>
  </si>
  <si>
    <t>BackBox1</t>
  </si>
  <si>
    <t>BackBox2</t>
  </si>
  <si>
    <t>SBP-301PM</t>
  </si>
  <si>
    <t>SBP-302CM</t>
  </si>
  <si>
    <t>SBP-302CMA</t>
  </si>
  <si>
    <t>SPZ-NK110</t>
  </si>
  <si>
    <t>SHB-4300HP</t>
  </si>
  <si>
    <t>SPB-VAN83V</t>
  </si>
  <si>
    <t>SPG-IND-72B</t>
  </si>
  <si>
    <t>SPG-IND-12B</t>
  </si>
  <si>
    <t>D42W</t>
  </si>
  <si>
    <t>XP1-0</t>
  </si>
  <si>
    <t>XP2-0</t>
  </si>
  <si>
    <t>WN7-6_1</t>
  </si>
  <si>
    <t>WN7-7</t>
  </si>
  <si>
    <t>M0</t>
  </si>
  <si>
    <t>M11</t>
  </si>
  <si>
    <t>M12</t>
  </si>
  <si>
    <t>HCD-7010R</t>
    <phoneticPr fontId="95" type="noConversion"/>
  </si>
  <si>
    <t>HCP-6230H</t>
    <phoneticPr fontId="95" type="noConversion"/>
  </si>
  <si>
    <t>SNP-5321H</t>
    <phoneticPr fontId="95" type="noConversion"/>
  </si>
  <si>
    <t>SNP-5430H</t>
    <phoneticPr fontId="95" type="noConversion"/>
  </si>
  <si>
    <t>XNP-6120H</t>
    <phoneticPr fontId="95" type="noConversion"/>
  </si>
  <si>
    <t>SNV-6013</t>
    <phoneticPr fontId="95" type="noConversion"/>
  </si>
  <si>
    <t>XNP-6320RS</t>
  </si>
  <si>
    <t>v52</t>
  </si>
  <si>
    <t>TMC-FSTM1</t>
  </si>
  <si>
    <t>TMC-FSTS1</t>
  </si>
  <si>
    <t>TMC-FSCM1</t>
  </si>
  <si>
    <t>TMC-FSCS1</t>
  </si>
  <si>
    <t>SBV-140BW</t>
  </si>
  <si>
    <t>SBV-140TMW</t>
  </si>
  <si>
    <t>SBD-140PMW</t>
  </si>
  <si>
    <t>FEW3</t>
  </si>
  <si>
    <t>ANE-L7012L</t>
  </si>
  <si>
    <t>PNM-C34404RQPZ</t>
  </si>
  <si>
    <t>M6</t>
  </si>
  <si>
    <t>WN7-PTZ4</t>
  </si>
  <si>
    <t>PNM-C32083RVQ</t>
  </si>
  <si>
    <t>PNM-C16083RVQ</t>
  </si>
  <si>
    <t>ACO-6020R</t>
  </si>
  <si>
    <t>ACO-8020R</t>
  </si>
  <si>
    <t>ACE-6020R</t>
  </si>
  <si>
    <t>ACE-8020R</t>
  </si>
  <si>
    <t>ACV-8080R</t>
  </si>
  <si>
    <t>ACV-8081R</t>
  </si>
  <si>
    <t>A7</t>
  </si>
  <si>
    <t>A8</t>
  </si>
  <si>
    <t>A9</t>
  </si>
  <si>
    <t>TNO-7180RLP</t>
  </si>
  <si>
    <t>TNO-7180</t>
  </si>
  <si>
    <t>none</t>
  </si>
  <si>
    <t>QC3-1</t>
  </si>
  <si>
    <t>WAVE-PRO-05</t>
  </si>
  <si>
    <t>SBO-090GP (sold separately)</t>
  </si>
  <si>
    <t>SBO-090GP</t>
  </si>
  <si>
    <t>SBD-110GP1</t>
  </si>
  <si>
    <t>PNM-C16013RVQ</t>
  </si>
  <si>
    <t>WN7-PTZ5</t>
  </si>
  <si>
    <t>EP5</t>
  </si>
  <si>
    <t>PNO-A9311R</t>
  </si>
  <si>
    <t>TNO-C3010TRA</t>
  </si>
  <si>
    <t>EO7</t>
  </si>
  <si>
    <t xml:space="preserve">  </t>
  </si>
  <si>
    <t>TNO-C3020TRA</t>
  </si>
  <si>
    <t>TNO-C3030TRA</t>
  </si>
  <si>
    <t>TNO-C3012TRA</t>
  </si>
  <si>
    <t>TNO-C3022TRA</t>
  </si>
  <si>
    <t>TNO-C3032TRA</t>
  </si>
  <si>
    <t>XNP-C7310R</t>
  </si>
  <si>
    <t>XNP-C9310R</t>
  </si>
  <si>
    <t>WN7-PTZ6</t>
  </si>
  <si>
    <t>Blank</t>
  </si>
  <si>
    <t>HCF-8011RV</t>
  </si>
  <si>
    <t>QNE-C8013RL</t>
  </si>
  <si>
    <t>QNE-C9013RL</t>
  </si>
  <si>
    <t>FEW4</t>
  </si>
  <si>
    <t>FV5</t>
  </si>
  <si>
    <t>PNO-A9311RLP</t>
  </si>
  <si>
    <t>TNM-C3620TDR</t>
  </si>
  <si>
    <t>TNM-C4940TDR</t>
  </si>
  <si>
    <t>EBT-A</t>
  </si>
  <si>
    <t>EP6</t>
  </si>
  <si>
    <t>TNV-C8011RW</t>
  </si>
  <si>
    <t>TNO-L4030T</t>
  </si>
  <si>
    <t>TNO-L4030TR</t>
  </si>
  <si>
    <t>TNV</t>
  </si>
  <si>
    <t>TNM-C4950TD</t>
  </si>
  <si>
    <t>TNM-C4942TDR</t>
  </si>
  <si>
    <t>TNM-C3622TDR</t>
  </si>
  <si>
    <t>QNV-C6083R</t>
  </si>
  <si>
    <t>QNO-C6083R</t>
  </si>
  <si>
    <t>QC-H</t>
  </si>
  <si>
    <t>AM07-014703A (sold separately)</t>
  </si>
  <si>
    <t>XNP-6040HW</t>
  </si>
  <si>
    <t>XNP-6120HW</t>
  </si>
  <si>
    <t>TNU-4041T</t>
  </si>
  <si>
    <t>TNU-4051T</t>
  </si>
  <si>
    <t>V53</t>
  </si>
  <si>
    <t>PH8</t>
  </si>
  <si>
    <t>T2</t>
  </si>
  <si>
    <t>TNO-L4040T</t>
  </si>
  <si>
    <t>TNO-L4040TR</t>
  </si>
  <si>
    <t>TNO-L4050T</t>
  </si>
  <si>
    <t>PNM-C32084RQZ-8XE4T-W</t>
  </si>
  <si>
    <t>M5-1</t>
  </si>
  <si>
    <t>PNM-C32083RQZ</t>
  </si>
  <si>
    <t>PNM-C16083RQZ</t>
  </si>
  <si>
    <t>WN7-PTZ7</t>
  </si>
  <si>
    <t>TNO-A26081</t>
  </si>
  <si>
    <t>WB2</t>
  </si>
  <si>
    <t>QND-C8013R</t>
  </si>
  <si>
    <t>QND-C8023R</t>
  </si>
  <si>
    <t>QNO-C8013R</t>
  </si>
  <si>
    <t>QNO-C8023R</t>
  </si>
  <si>
    <t>QNV-C8013R</t>
  </si>
  <si>
    <t>QNV-C8023R</t>
  </si>
  <si>
    <t>QC4</t>
  </si>
  <si>
    <t>QC4-1</t>
  </si>
  <si>
    <t>TNV-C8014RM</t>
  </si>
  <si>
    <t>TNV-C8034RM</t>
  </si>
  <si>
    <t>SBD-110GPA</t>
  </si>
  <si>
    <t>TNV-M</t>
  </si>
  <si>
    <t>SBD-110GPA (sold separately)</t>
  </si>
  <si>
    <t>PNM-C32084RQZ-8XE256G-LU</t>
  </si>
  <si>
    <t>QNF-C9010</t>
  </si>
  <si>
    <t>QNF-C9010V</t>
  </si>
  <si>
    <t>MO5</t>
  </si>
  <si>
    <t>XND-A8084RV</t>
  </si>
  <si>
    <t>XND-A9084RV</t>
  </si>
  <si>
    <t>XNO-A8084R</t>
  </si>
  <si>
    <t>XNO-A9084R</t>
  </si>
  <si>
    <t>XNV-A8084R</t>
  </si>
  <si>
    <t>XNV-A9084R</t>
  </si>
  <si>
    <t>MO6</t>
  </si>
  <si>
    <t>WN7-C3</t>
  </si>
  <si>
    <t>WN7-C4</t>
  </si>
  <si>
    <t>WN7-9A</t>
  </si>
  <si>
    <t>Camera EOL Check</t>
  </si>
  <si>
    <t>Model #</t>
  </si>
  <si>
    <t>Weight Limit</t>
  </si>
  <si>
    <t>SBP-250WMW</t>
  </si>
  <si>
    <t>SBP-400WMW</t>
  </si>
  <si>
    <t>SBP-150NBW</t>
  </si>
  <si>
    <t>SBP-150PMW</t>
  </si>
  <si>
    <t>44lbs</t>
  </si>
  <si>
    <t>88lbs</t>
  </si>
  <si>
    <t>33lbs</t>
  </si>
  <si>
    <t>&lt;-Camera is EOL</t>
  </si>
  <si>
    <t>SMT-4343</t>
  </si>
  <si>
    <t>SBP-302CM-12W</t>
  </si>
  <si>
    <t>SPB-INW13</t>
  </si>
  <si>
    <t>&lt;-PVM is EOL</t>
  </si>
  <si>
    <t>PNM-C20000QB</t>
  </si>
  <si>
    <t>V11</t>
  </si>
  <si>
    <t>PNM-C19183RVTP</t>
  </si>
  <si>
    <t>WN7-PTZ8</t>
  </si>
  <si>
    <t>SPS-A100M</t>
  </si>
  <si>
    <t>AUD</t>
  </si>
  <si>
    <t>SBP-329HM</t>
  </si>
  <si>
    <t>SLA-C-E50</t>
  </si>
  <si>
    <t>&lt;-Lens is EOL</t>
  </si>
  <si>
    <t>&lt;-Hanging Adaptor is EOL</t>
  </si>
  <si>
    <t>TNO-C3040T</t>
  </si>
  <si>
    <t>TNO-C3042T</t>
  </si>
  <si>
    <t>TNO-C3050T</t>
  </si>
  <si>
    <t>TNO-C3052T</t>
  </si>
  <si>
    <t>TNO-C3060T</t>
  </si>
  <si>
    <t>TNO-C3062T</t>
  </si>
  <si>
    <t>TNO-C3080T</t>
  </si>
  <si>
    <t>TNO-C3082T</t>
  </si>
  <si>
    <t>SBP-050NBW</t>
  </si>
  <si>
    <t>SBP-050PMW</t>
  </si>
  <si>
    <t>SMT-2721D</t>
  </si>
  <si>
    <t>TNO-P9073EPT1-Z</t>
  </si>
  <si>
    <t>TNO-X6323EPT1-Z</t>
  </si>
  <si>
    <t>TNO-X6073EPT1-Z</t>
  </si>
  <si>
    <t>11lbs</t>
  </si>
  <si>
    <r>
      <t xml:space="preserve">Please note that Gang box compatibility </t>
    </r>
    <r>
      <rPr>
        <b/>
        <u/>
        <sz val="11"/>
        <color theme="0"/>
        <rFont val="Calibri"/>
        <family val="2"/>
        <scheme val="minor"/>
      </rPr>
      <t>doesn't Guarantee</t>
    </r>
    <r>
      <rPr>
        <sz val="11"/>
        <color theme="0"/>
        <rFont val="Calibri"/>
        <family val="2"/>
        <scheme val="minor"/>
      </rPr>
      <t xml:space="preserve"> that the back plate or camera will cover the whole box,</t>
    </r>
  </si>
  <si>
    <t>PVM1</t>
  </si>
  <si>
    <t>TNP-XC6403EPT3-Z</t>
  </si>
  <si>
    <t>EP7</t>
  </si>
  <si>
    <t>EP8</t>
  </si>
  <si>
    <t>PNV-A9082RZ</t>
  </si>
  <si>
    <t>PNB-A9082</t>
  </si>
  <si>
    <t>TNM-C2712TDR</t>
  </si>
  <si>
    <t>TNM-C2722TDR</t>
  </si>
  <si>
    <t>WN7-C5</t>
  </si>
  <si>
    <t>EBT-B</t>
  </si>
  <si>
    <t>PNB-A9092RLPH</t>
  </si>
  <si>
    <t>BO6-2</t>
  </si>
  <si>
    <t>BO5-1</t>
  </si>
  <si>
    <t>SLA-C-E2470</t>
  </si>
  <si>
    <t>SMT-3215</t>
  </si>
  <si>
    <t>PNO-A7082R</t>
  </si>
  <si>
    <t>PNV-A7082RZ</t>
  </si>
  <si>
    <t>PND-A7082RV</t>
  </si>
  <si>
    <t>PNO-A9092R</t>
  </si>
  <si>
    <t>PNO-A9082R</t>
  </si>
  <si>
    <t>PND-A9082RV</t>
  </si>
  <si>
    <t>PNB-A9092</t>
  </si>
  <si>
    <t>WN7-C6</t>
  </si>
  <si>
    <t>TNP-A6550RW</t>
  </si>
  <si>
    <t>TNP-A7430RW</t>
  </si>
  <si>
    <t>TNP-A9430RW</t>
  </si>
  <si>
    <t>PNM-C32084RQZ-8XE256G</t>
  </si>
  <si>
    <t>TNO-P9082EPT1-Z</t>
  </si>
  <si>
    <t>EP10</t>
  </si>
  <si>
    <t>TNS-7000M</t>
  </si>
  <si>
    <t>TNS-9040IBC</t>
  </si>
  <si>
    <t>TNS-9060IBC</t>
  </si>
  <si>
    <t>TNS-9050IBC</t>
  </si>
  <si>
    <t>TNS-1</t>
  </si>
  <si>
    <t>TNS-2</t>
  </si>
  <si>
    <t>XNB-A8004</t>
  </si>
  <si>
    <t>WN9-B</t>
  </si>
  <si>
    <t>XNV-A8084RS</t>
  </si>
  <si>
    <t>PNM-A13022RV</t>
  </si>
  <si>
    <t>SS5</t>
  </si>
  <si>
    <t>WN9-PTZ5</t>
  </si>
  <si>
    <t>Release Date : 3/1/2026</t>
  </si>
  <si>
    <t>Version : 26.3.01</t>
  </si>
  <si>
    <t>XNB-A9004</t>
  </si>
  <si>
    <t>XND-A8085RV</t>
  </si>
  <si>
    <t>XND-A9085RV</t>
  </si>
  <si>
    <t>XNV-A8085R</t>
  </si>
  <si>
    <t>XNV-A9085R</t>
  </si>
  <si>
    <t>WN9-1</t>
  </si>
  <si>
    <t>WN9-2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</si>
</sst>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32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3"/>
      <charset val="129"/>
      <scheme val="minor"/>
    </font>
    <font>
      <sz val="11"/>
      <color rgb="FFFF0000"/>
      <name val="맑은 고딕"/>
      <family val="3"/>
      <charset val="129"/>
    </font>
    <font>
      <sz val="18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  <charset val="129"/>
      <scheme val="minor"/>
    </font>
    <font>
      <b/>
      <sz val="11"/>
      <color indexed="8"/>
      <name val="Calibri"/>
      <family val="2"/>
    </font>
    <font>
      <b/>
      <u/>
      <sz val="28"/>
      <color indexed="8"/>
      <name val="Calibri"/>
      <family val="2"/>
    </font>
    <font>
      <sz val="16"/>
      <color indexed="8"/>
      <name val="Calibri"/>
      <family val="2"/>
    </font>
    <font>
      <i/>
      <u/>
      <sz val="26"/>
      <color indexed="8"/>
      <name val="Calibri"/>
      <family val="2"/>
    </font>
    <font>
      <sz val="11"/>
      <color rgb="FF333333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48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</fills>
  <borders count="8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  <border>
      <left style="thin">
        <color indexed="64"/>
      </left>
      <right style="medium">
        <color theme="1"/>
      </right>
      <top/>
      <bottom style="medium">
        <color theme="1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103" fillId="0" borderId="0"/>
    <xf numFmtId="43" fontId="102" fillId="0" borderId="0" applyFont="0" applyFill="0" applyBorder="0" applyAlignment="0" applyProtection="0"/>
    <xf numFmtId="44" fontId="102" fillId="0" borderId="0" applyFont="0" applyFill="0" applyBorder="0" applyAlignment="0" applyProtection="0">
      <alignment vertical="center"/>
    </xf>
    <xf numFmtId="0" fontId="101" fillId="0" borderId="0"/>
    <xf numFmtId="9" fontId="101" fillId="0" borderId="0" applyFont="0" applyFill="0" applyBorder="0" applyAlignment="0" applyProtection="0"/>
    <xf numFmtId="0" fontId="103" fillId="0" borderId="0"/>
    <xf numFmtId="0" fontId="100" fillId="0" borderId="0"/>
    <xf numFmtId="0" fontId="99" fillId="0" borderId="0"/>
    <xf numFmtId="9" fontId="99" fillId="0" borderId="0" applyFont="0" applyFill="0" applyBorder="0" applyAlignment="0" applyProtection="0"/>
    <xf numFmtId="0" fontId="98" fillId="0" borderId="0"/>
    <xf numFmtId="44" fontId="98" fillId="0" borderId="0" applyFont="0" applyFill="0" applyBorder="0" applyAlignment="0" applyProtection="0"/>
    <xf numFmtId="0" fontId="97" fillId="0" borderId="0"/>
    <xf numFmtId="44" fontId="97" fillId="0" borderId="0" applyFont="0" applyFill="0" applyBorder="0" applyAlignment="0" applyProtection="0"/>
    <xf numFmtId="0" fontId="96" fillId="0" borderId="0"/>
    <xf numFmtId="44" fontId="96" fillId="0" borderId="0" applyFont="0" applyFill="0" applyBorder="0" applyAlignment="0" applyProtection="0"/>
    <xf numFmtId="0" fontId="96" fillId="0" borderId="0"/>
    <xf numFmtId="44" fontId="96" fillId="0" borderId="0" applyFont="0" applyFill="0" applyBorder="0" applyAlignment="0" applyProtection="0"/>
    <xf numFmtId="0" fontId="95" fillId="0" borderId="0"/>
    <xf numFmtId="44" fontId="95" fillId="0" borderId="0" applyFont="0" applyFill="0" applyBorder="0" applyAlignment="0" applyProtection="0"/>
    <xf numFmtId="0" fontId="95" fillId="0" borderId="0"/>
    <xf numFmtId="44" fontId="95" fillId="0" borderId="0" applyFont="0" applyFill="0" applyBorder="0" applyAlignment="0" applyProtection="0"/>
    <xf numFmtId="0" fontId="94" fillId="0" borderId="0"/>
    <xf numFmtId="0" fontId="93" fillId="0" borderId="0"/>
    <xf numFmtId="44" fontId="93" fillId="0" borderId="0" applyFont="0" applyFill="0" applyBorder="0" applyAlignment="0" applyProtection="0"/>
    <xf numFmtId="0" fontId="93" fillId="0" borderId="0"/>
    <xf numFmtId="44" fontId="93" fillId="0" borderId="0" applyFont="0" applyFill="0" applyBorder="0" applyAlignment="0" applyProtection="0"/>
    <xf numFmtId="0" fontId="93" fillId="0" borderId="0"/>
    <xf numFmtId="9" fontId="93" fillId="0" borderId="0" applyFont="0" applyFill="0" applyBorder="0" applyAlignment="0" applyProtection="0"/>
    <xf numFmtId="0" fontId="92" fillId="0" borderId="0"/>
    <xf numFmtId="44" fontId="92" fillId="0" borderId="0" applyFont="0" applyFill="0" applyBorder="0" applyAlignment="0" applyProtection="0"/>
    <xf numFmtId="0" fontId="92" fillId="0" borderId="0"/>
    <xf numFmtId="44" fontId="92" fillId="0" borderId="0" applyFont="0" applyFill="0" applyBorder="0" applyAlignment="0" applyProtection="0"/>
    <xf numFmtId="0" fontId="92" fillId="0" borderId="0"/>
    <xf numFmtId="9" fontId="92" fillId="0" borderId="0" applyFont="0" applyFill="0" applyBorder="0" applyAlignment="0" applyProtection="0"/>
    <xf numFmtId="0" fontId="91" fillId="0" borderId="0"/>
    <xf numFmtId="44" fontId="91" fillId="0" borderId="0" applyFont="0" applyFill="0" applyBorder="0" applyAlignment="0" applyProtection="0"/>
    <xf numFmtId="0" fontId="91" fillId="0" borderId="0"/>
    <xf numFmtId="44" fontId="91" fillId="0" borderId="0" applyFont="0" applyFill="0" applyBorder="0" applyAlignment="0" applyProtection="0"/>
    <xf numFmtId="0" fontId="90" fillId="0" borderId="0"/>
    <xf numFmtId="44" fontId="90" fillId="0" borderId="0" applyFont="0" applyFill="0" applyBorder="0" applyAlignment="0" applyProtection="0"/>
    <xf numFmtId="0" fontId="90" fillId="0" borderId="0"/>
    <xf numFmtId="44" fontId="90" fillId="0" borderId="0" applyFont="0" applyFill="0" applyBorder="0" applyAlignment="0" applyProtection="0"/>
    <xf numFmtId="0" fontId="90" fillId="0" borderId="0"/>
    <xf numFmtId="9" fontId="90" fillId="0" borderId="0" applyFont="0" applyFill="0" applyBorder="0" applyAlignment="0" applyProtection="0"/>
    <xf numFmtId="0" fontId="89" fillId="0" borderId="0"/>
    <xf numFmtId="0" fontId="114" fillId="0" borderId="0"/>
    <xf numFmtId="0" fontId="114" fillId="0" borderId="0">
      <alignment vertical="center"/>
    </xf>
  </cellStyleXfs>
  <cellXfs count="790">
    <xf numFmtId="0" fontId="0" fillId="0" borderId="0" xfId="0"/>
    <xf numFmtId="0" fontId="106" fillId="0" borderId="0" xfId="22" applyFont="1" applyAlignment="1">
      <alignment horizontal="center"/>
    </xf>
    <xf numFmtId="0" fontId="107" fillId="0" borderId="0" xfId="22" applyFont="1" applyAlignment="1">
      <alignment horizontal="center"/>
    </xf>
    <xf numFmtId="0" fontId="94" fillId="0" borderId="0" xfId="22"/>
    <xf numFmtId="0" fontId="106" fillId="3" borderId="0" xfId="22" applyFont="1" applyFill="1" applyAlignment="1">
      <alignment horizontal="center"/>
    </xf>
    <xf numFmtId="0" fontId="94" fillId="0" borderId="0" xfId="22" applyAlignment="1">
      <alignment horizontal="center" vertical="center"/>
    </xf>
    <xf numFmtId="0" fontId="94" fillId="0" borderId="0" xfId="22" applyAlignment="1">
      <alignment horizontal="center"/>
    </xf>
    <xf numFmtId="0" fontId="94" fillId="0" borderId="0" xfId="22" applyAlignment="1" applyProtection="1">
      <alignment horizontal="center"/>
      <protection hidden="1"/>
    </xf>
    <xf numFmtId="0" fontId="94" fillId="0" borderId="0" xfId="22" applyAlignment="1">
      <alignment horizontal="center" wrapText="1"/>
    </xf>
    <xf numFmtId="0" fontId="94" fillId="0" borderId="8" xfId="22" applyBorder="1"/>
    <xf numFmtId="0" fontId="94" fillId="0" borderId="8" xfId="22" applyBorder="1" applyAlignment="1">
      <alignment horizontal="center" vertical="center"/>
    </xf>
    <xf numFmtId="0" fontId="94" fillId="0" borderId="11" xfId="22" applyBorder="1" applyAlignment="1">
      <alignment horizontal="center" vertical="center"/>
    </xf>
    <xf numFmtId="0" fontId="94" fillId="0" borderId="14" xfId="22" applyBorder="1" applyAlignment="1">
      <alignment horizontal="center" vertical="center"/>
    </xf>
    <xf numFmtId="0" fontId="94" fillId="0" borderId="13" xfId="22" applyBorder="1" applyAlignment="1">
      <alignment horizontal="center" vertical="center"/>
    </xf>
    <xf numFmtId="0" fontId="94" fillId="0" borderId="1" xfId="22" applyBorder="1" applyAlignment="1">
      <alignment horizontal="center" vertical="center"/>
    </xf>
    <xf numFmtId="0" fontId="94" fillId="7" borderId="0" xfId="22" applyFill="1" applyAlignment="1">
      <alignment horizontal="center" vertical="center"/>
    </xf>
    <xf numFmtId="0" fontId="94" fillId="5" borderId="17" xfId="22" applyFill="1" applyBorder="1"/>
    <xf numFmtId="0" fontId="94" fillId="0" borderId="18" xfId="22" applyBorder="1" applyAlignment="1">
      <alignment horizontal="center" vertical="center"/>
    </xf>
    <xf numFmtId="0" fontId="94" fillId="0" borderId="9" xfId="22" applyBorder="1" applyAlignment="1">
      <alignment horizontal="center" vertical="center"/>
    </xf>
    <xf numFmtId="0" fontId="94" fillId="0" borderId="21" xfId="22" applyBorder="1" applyAlignment="1">
      <alignment horizontal="center" vertical="center"/>
    </xf>
    <xf numFmtId="0" fontId="108" fillId="2" borderId="14" xfId="22" applyFont="1" applyFill="1" applyBorder="1" applyAlignment="1">
      <alignment horizontal="center" vertical="center"/>
    </xf>
    <xf numFmtId="0" fontId="94" fillId="2" borderId="14" xfId="22" applyFill="1" applyBorder="1" applyAlignment="1">
      <alignment horizontal="center" vertical="center" wrapText="1"/>
    </xf>
    <xf numFmtId="0" fontId="108" fillId="2" borderId="14" xfId="22" applyFont="1" applyFill="1" applyBorder="1" applyAlignment="1">
      <alignment horizontal="center" vertical="center" wrapText="1"/>
    </xf>
    <xf numFmtId="0" fontId="108" fillId="2" borderId="1" xfId="22" applyFont="1" applyFill="1" applyBorder="1" applyAlignment="1">
      <alignment horizontal="center" vertical="center"/>
    </xf>
    <xf numFmtId="0" fontId="94" fillId="2" borderId="1" xfId="22" applyFill="1" applyBorder="1" applyAlignment="1">
      <alignment horizontal="center" vertical="center" wrapText="1"/>
    </xf>
    <xf numFmtId="0" fontId="108" fillId="2" borderId="1" xfId="22" applyFont="1" applyFill="1" applyBorder="1" applyAlignment="1">
      <alignment horizontal="center" vertical="center" wrapText="1"/>
    </xf>
    <xf numFmtId="0" fontId="108" fillId="2" borderId="18" xfId="22" applyFont="1" applyFill="1" applyBorder="1" applyAlignment="1">
      <alignment horizontal="center" vertical="center"/>
    </xf>
    <xf numFmtId="0" fontId="94" fillId="2" borderId="18" xfId="22" applyFill="1" applyBorder="1" applyAlignment="1">
      <alignment horizontal="center" vertical="center" wrapText="1"/>
    </xf>
    <xf numFmtId="0" fontId="108" fillId="2" borderId="18" xfId="22" applyFont="1" applyFill="1" applyBorder="1" applyAlignment="1">
      <alignment horizontal="center" vertical="center" wrapText="1"/>
    </xf>
    <xf numFmtId="0" fontId="94" fillId="2" borderId="14" xfId="22" applyFill="1" applyBorder="1" applyAlignment="1">
      <alignment horizontal="center" vertical="center"/>
    </xf>
    <xf numFmtId="0" fontId="94" fillId="2" borderId="1" xfId="22" applyFill="1" applyBorder="1" applyAlignment="1">
      <alignment horizontal="center" vertical="center"/>
    </xf>
    <xf numFmtId="0" fontId="94" fillId="2" borderId="18" xfId="22" applyFill="1" applyBorder="1" applyAlignment="1">
      <alignment horizontal="center" vertical="center"/>
    </xf>
    <xf numFmtId="0" fontId="108" fillId="0" borderId="14" xfId="22" applyFont="1" applyBorder="1" applyAlignment="1">
      <alignment horizontal="center" vertical="center"/>
    </xf>
    <xf numFmtId="0" fontId="108" fillId="0" borderId="18" xfId="22" applyFont="1" applyBorder="1" applyAlignment="1">
      <alignment horizontal="center" vertical="center"/>
    </xf>
    <xf numFmtId="0" fontId="108" fillId="0" borderId="1" xfId="22" applyFont="1" applyBorder="1" applyAlignment="1">
      <alignment horizontal="center" vertical="center"/>
    </xf>
    <xf numFmtId="0" fontId="94" fillId="2" borderId="21" xfId="22" applyFill="1" applyBorder="1" applyAlignment="1">
      <alignment horizontal="center" vertical="center"/>
    </xf>
    <xf numFmtId="0" fontId="108" fillId="2" borderId="21" xfId="22" applyFont="1" applyFill="1" applyBorder="1" applyAlignment="1">
      <alignment horizontal="center" vertical="center"/>
    </xf>
    <xf numFmtId="0" fontId="105" fillId="0" borderId="0" xfId="22" applyFont="1"/>
    <xf numFmtId="0" fontId="108" fillId="0" borderId="0" xfId="22" applyFont="1"/>
    <xf numFmtId="0" fontId="110" fillId="0" borderId="0" xfId="22" applyFont="1"/>
    <xf numFmtId="0" fontId="94" fillId="0" borderId="0" xfId="22" applyAlignment="1">
      <alignment horizontal="center" vertical="center" wrapText="1"/>
    </xf>
    <xf numFmtId="0" fontId="108" fillId="0" borderId="0" xfId="22" applyFont="1" applyAlignment="1">
      <alignment horizontal="center" vertical="center"/>
    </xf>
    <xf numFmtId="0" fontId="111" fillId="0" borderId="4" xfId="22" applyFont="1" applyBorder="1" applyAlignment="1">
      <alignment horizontal="left" vertical="top"/>
    </xf>
    <xf numFmtId="0" fontId="111" fillId="0" borderId="5" xfId="22" applyFont="1" applyBorder="1" applyAlignment="1">
      <alignment horizontal="center" vertical="top"/>
    </xf>
    <xf numFmtId="0" fontId="111" fillId="0" borderId="6" xfId="22" applyFont="1" applyBorder="1" applyAlignment="1">
      <alignment horizontal="left" vertical="top"/>
    </xf>
    <xf numFmtId="0" fontId="111" fillId="0" borderId="7" xfId="22" applyFont="1" applyBorder="1" applyAlignment="1">
      <alignment horizontal="center" vertical="top"/>
    </xf>
    <xf numFmtId="0" fontId="112" fillId="0" borderId="3" xfId="22" applyFont="1" applyBorder="1" applyAlignment="1">
      <alignment horizontal="center" vertical="top"/>
    </xf>
    <xf numFmtId="0" fontId="111" fillId="3" borderId="2" xfId="22" applyFont="1" applyFill="1" applyBorder="1" applyAlignment="1">
      <alignment horizontal="left" vertical="top" wrapText="1"/>
    </xf>
    <xf numFmtId="0" fontId="94" fillId="3" borderId="0" xfId="22" applyFill="1" applyAlignment="1">
      <alignment horizontal="center" vertical="center"/>
    </xf>
    <xf numFmtId="0" fontId="109" fillId="2" borderId="1" xfId="22" applyFont="1" applyFill="1" applyBorder="1" applyAlignment="1">
      <alignment horizontal="center" vertical="center"/>
    </xf>
    <xf numFmtId="0" fontId="94" fillId="2" borderId="21" xfId="22" applyFill="1" applyBorder="1" applyAlignment="1">
      <alignment horizontal="center" vertical="center" wrapText="1"/>
    </xf>
    <xf numFmtId="0" fontId="94" fillId="0" borderId="10" xfId="22" applyBorder="1" applyAlignment="1">
      <alignment horizontal="center" vertical="center"/>
    </xf>
    <xf numFmtId="0" fontId="105" fillId="0" borderId="0" xfId="22" applyFont="1" applyAlignment="1">
      <alignment horizontal="left"/>
    </xf>
    <xf numFmtId="0" fontId="94" fillId="0" borderId="12" xfId="22" applyBorder="1" applyAlignment="1">
      <alignment horizontal="center" vertical="center"/>
    </xf>
    <xf numFmtId="0" fontId="94" fillId="2" borderId="9" xfId="22" applyFill="1" applyBorder="1" applyAlignment="1">
      <alignment horizontal="center" vertical="center"/>
    </xf>
    <xf numFmtId="0" fontId="94" fillId="0" borderId="11" xfId="22" applyBorder="1" applyAlignment="1">
      <alignment horizontal="left" vertical="center"/>
    </xf>
    <xf numFmtId="0" fontId="94" fillId="0" borderId="0" xfId="22" applyAlignment="1">
      <alignment horizontal="left"/>
    </xf>
    <xf numFmtId="0" fontId="94" fillId="0" borderId="1" xfId="22" applyBorder="1" applyAlignment="1">
      <alignment horizontal="left"/>
    </xf>
    <xf numFmtId="0" fontId="94" fillId="0" borderId="1" xfId="22" applyBorder="1" applyAlignment="1">
      <alignment horizontal="left" vertical="center"/>
    </xf>
    <xf numFmtId="0" fontId="94" fillId="0" borderId="9" xfId="22" applyBorder="1" applyAlignment="1">
      <alignment horizontal="left"/>
    </xf>
    <xf numFmtId="0" fontId="94" fillId="7" borderId="1" xfId="22" applyFill="1" applyBorder="1" applyAlignment="1">
      <alignment horizontal="center" vertical="center"/>
    </xf>
    <xf numFmtId="0" fontId="94" fillId="2" borderId="1" xfId="22" applyFill="1" applyBorder="1"/>
    <xf numFmtId="0" fontId="108" fillId="0" borderId="21" xfId="22" applyFont="1" applyBorder="1" applyAlignment="1">
      <alignment horizontal="center" vertical="center"/>
    </xf>
    <xf numFmtId="0" fontId="108" fillId="5" borderId="14" xfId="22" applyFont="1" applyFill="1" applyBorder="1"/>
    <xf numFmtId="0" fontId="94" fillId="0" borderId="30" xfId="22" applyBorder="1" applyAlignment="1">
      <alignment horizontal="center" vertical="center"/>
    </xf>
    <xf numFmtId="0" fontId="108" fillId="5" borderId="1" xfId="22" applyFont="1" applyFill="1" applyBorder="1"/>
    <xf numFmtId="0" fontId="94" fillId="0" borderId="31" xfId="22" applyBorder="1" applyAlignment="1">
      <alignment horizontal="center" vertical="center"/>
    </xf>
    <xf numFmtId="0" fontId="108" fillId="5" borderId="18" xfId="22" applyFont="1" applyFill="1" applyBorder="1"/>
    <xf numFmtId="0" fontId="94" fillId="0" borderId="32" xfId="22" applyBorder="1" applyAlignment="1">
      <alignment horizontal="center" vertical="center"/>
    </xf>
    <xf numFmtId="0" fontId="94" fillId="0" borderId="14" xfId="22" applyBorder="1" applyAlignment="1">
      <alignment horizontal="left"/>
    </xf>
    <xf numFmtId="0" fontId="94" fillId="0" borderId="18" xfId="22" applyBorder="1" applyAlignment="1">
      <alignment horizontal="left"/>
    </xf>
    <xf numFmtId="0" fontId="108" fillId="5" borderId="21" xfId="22" applyFont="1" applyFill="1" applyBorder="1"/>
    <xf numFmtId="0" fontId="94" fillId="0" borderId="33" xfId="22" applyBorder="1" applyAlignment="1">
      <alignment horizontal="center" vertical="center"/>
    </xf>
    <xf numFmtId="0" fontId="94" fillId="9" borderId="14" xfId="22" applyFill="1" applyBorder="1" applyAlignment="1">
      <alignment horizontal="left"/>
    </xf>
    <xf numFmtId="0" fontId="94" fillId="9" borderId="1" xfId="22" applyFill="1" applyBorder="1" applyAlignment="1">
      <alignment horizontal="left"/>
    </xf>
    <xf numFmtId="0" fontId="94" fillId="5" borderId="1" xfId="22" applyFill="1" applyBorder="1"/>
    <xf numFmtId="0" fontId="94" fillId="5" borderId="18" xfId="22" applyFill="1" applyBorder="1"/>
    <xf numFmtId="0" fontId="94" fillId="5" borderId="9" xfId="22" applyFill="1" applyBorder="1"/>
    <xf numFmtId="0" fontId="94" fillId="0" borderId="35" xfId="22" applyBorder="1" applyAlignment="1">
      <alignment horizontal="center" vertical="center"/>
    </xf>
    <xf numFmtId="0" fontId="94" fillId="5" borderId="14" xfId="22" applyFill="1" applyBorder="1"/>
    <xf numFmtId="0" fontId="94" fillId="5" borderId="21" xfId="22" applyFill="1" applyBorder="1"/>
    <xf numFmtId="0" fontId="108" fillId="5" borderId="14" xfId="22" applyFont="1" applyFill="1" applyBorder="1" applyAlignment="1">
      <alignment horizontal="left"/>
    </xf>
    <xf numFmtId="0" fontId="108" fillId="5" borderId="18" xfId="22" applyFont="1" applyFill="1" applyBorder="1" applyAlignment="1">
      <alignment horizontal="left"/>
    </xf>
    <xf numFmtId="0" fontId="94" fillId="0" borderId="18" xfId="22" applyBorder="1" applyAlignment="1">
      <alignment horizontal="left" vertical="center"/>
    </xf>
    <xf numFmtId="0" fontId="94" fillId="0" borderId="14" xfId="22" applyBorder="1" applyAlignment="1">
      <alignment horizontal="left" vertical="center"/>
    </xf>
    <xf numFmtId="0" fontId="109" fillId="2" borderId="14" xfId="22" applyFont="1" applyFill="1" applyBorder="1" applyAlignment="1">
      <alignment horizontal="center" vertical="center"/>
    </xf>
    <xf numFmtId="0" fontId="109" fillId="2" borderId="18" xfId="22" applyFont="1" applyFill="1" applyBorder="1" applyAlignment="1">
      <alignment horizontal="center" vertical="center"/>
    </xf>
    <xf numFmtId="0" fontId="94" fillId="0" borderId="21" xfId="22" applyBorder="1" applyAlignment="1">
      <alignment horizontal="left"/>
    </xf>
    <xf numFmtId="0" fontId="108" fillId="2" borderId="21" xfId="22" applyFont="1" applyFill="1" applyBorder="1" applyAlignment="1">
      <alignment horizontal="center" vertical="center" wrapText="1"/>
    </xf>
    <xf numFmtId="0" fontId="94" fillId="2" borderId="9" xfId="22" applyFill="1" applyBorder="1" applyAlignment="1">
      <alignment horizontal="center" vertical="center" wrapText="1"/>
    </xf>
    <xf numFmtId="0" fontId="108" fillId="0" borderId="9" xfId="22" applyFont="1" applyBorder="1" applyAlignment="1">
      <alignment horizontal="center" vertical="center"/>
    </xf>
    <xf numFmtId="0" fontId="108" fillId="2" borderId="9" xfId="22" applyFont="1" applyFill="1" applyBorder="1" applyAlignment="1">
      <alignment horizontal="center" vertical="center"/>
    </xf>
    <xf numFmtId="0" fontId="94" fillId="2" borderId="14" xfId="22" applyFill="1" applyBorder="1"/>
    <xf numFmtId="0" fontId="94" fillId="2" borderId="18" xfId="22" applyFill="1" applyBorder="1"/>
    <xf numFmtId="0" fontId="94" fillId="2" borderId="9" xfId="22" applyFill="1" applyBorder="1"/>
    <xf numFmtId="0" fontId="94" fillId="0" borderId="25" xfId="22" applyBorder="1" applyAlignment="1">
      <alignment horizontal="center" vertical="center"/>
    </xf>
    <xf numFmtId="0" fontId="94" fillId="0" borderId="3" xfId="22" applyBorder="1" applyAlignment="1">
      <alignment horizontal="center" vertical="center"/>
    </xf>
    <xf numFmtId="0" fontId="94" fillId="0" borderId="5" xfId="22" applyBorder="1" applyAlignment="1">
      <alignment horizontal="center" vertical="center"/>
    </xf>
    <xf numFmtId="0" fontId="94" fillId="0" borderId="29" xfId="22" applyBorder="1" applyAlignment="1">
      <alignment horizontal="center" vertical="center"/>
    </xf>
    <xf numFmtId="0" fontId="94" fillId="0" borderId="7" xfId="22" applyBorder="1" applyAlignment="1">
      <alignment horizontal="center" vertical="center"/>
    </xf>
    <xf numFmtId="0" fontId="94" fillId="0" borderId="23" xfId="22" applyBorder="1"/>
    <xf numFmtId="0" fontId="108" fillId="5" borderId="9" xfId="22" applyFont="1" applyFill="1" applyBorder="1"/>
    <xf numFmtId="0" fontId="108" fillId="2" borderId="9" xfId="22" applyFont="1" applyFill="1" applyBorder="1" applyAlignment="1">
      <alignment horizontal="center" vertical="center" wrapText="1"/>
    </xf>
    <xf numFmtId="0" fontId="108" fillId="4" borderId="18" xfId="22" applyFont="1" applyFill="1" applyBorder="1"/>
    <xf numFmtId="0" fontId="94" fillId="7" borderId="14" xfId="22" applyFill="1" applyBorder="1" applyAlignment="1">
      <alignment horizontal="center" vertical="center"/>
    </xf>
    <xf numFmtId="0" fontId="94" fillId="0" borderId="25" xfId="22" applyBorder="1" applyAlignment="1">
      <alignment horizontal="left"/>
    </xf>
    <xf numFmtId="0" fontId="94" fillId="0" borderId="10" xfId="22" applyBorder="1" applyAlignment="1">
      <alignment horizontal="left"/>
    </xf>
    <xf numFmtId="0" fontId="94" fillId="2" borderId="14" xfId="22" applyFill="1" applyBorder="1" applyAlignment="1">
      <alignment horizontal="left"/>
    </xf>
    <xf numFmtId="0" fontId="94" fillId="2" borderId="30" xfId="22" applyFill="1" applyBorder="1"/>
    <xf numFmtId="0" fontId="94" fillId="2" borderId="1" xfId="22" applyFill="1" applyBorder="1" applyAlignment="1">
      <alignment horizontal="left"/>
    </xf>
    <xf numFmtId="0" fontId="94" fillId="2" borderId="31" xfId="22" applyFill="1" applyBorder="1"/>
    <xf numFmtId="0" fontId="94" fillId="2" borderId="18" xfId="22" applyFill="1" applyBorder="1" applyAlignment="1">
      <alignment horizontal="left"/>
    </xf>
    <xf numFmtId="0" fontId="94" fillId="2" borderId="32" xfId="22" applyFill="1" applyBorder="1"/>
    <xf numFmtId="0" fontId="94" fillId="2" borderId="9" xfId="22" applyFill="1" applyBorder="1" applyAlignment="1">
      <alignment horizontal="left"/>
    </xf>
    <xf numFmtId="0" fontId="94" fillId="2" borderId="35" xfId="22" applyFill="1" applyBorder="1"/>
    <xf numFmtId="0" fontId="108" fillId="2" borderId="10" xfId="22" applyFont="1" applyFill="1" applyBorder="1" applyAlignment="1">
      <alignment horizontal="center" vertical="center"/>
    </xf>
    <xf numFmtId="0" fontId="94" fillId="2" borderId="10" xfId="22" applyFill="1" applyBorder="1" applyAlignment="1">
      <alignment horizontal="center" vertical="center" wrapText="1"/>
    </xf>
    <xf numFmtId="0" fontId="94" fillId="0" borderId="37" xfId="22" applyBorder="1" applyAlignment="1">
      <alignment horizontal="center" vertical="center"/>
    </xf>
    <xf numFmtId="0" fontId="108" fillId="5" borderId="10" xfId="22" applyFont="1" applyFill="1" applyBorder="1"/>
    <xf numFmtId="0" fontId="94" fillId="2" borderId="10" xfId="22" applyFill="1" applyBorder="1" applyAlignment="1">
      <alignment horizontal="center" vertical="center"/>
    </xf>
    <xf numFmtId="0" fontId="108" fillId="0" borderId="18" xfId="22" applyFont="1" applyBorder="1" applyAlignment="1">
      <alignment horizontal="center" vertical="center" wrapText="1"/>
    </xf>
    <xf numFmtId="0" fontId="94" fillId="0" borderId="34" xfId="22" applyBorder="1" applyAlignment="1">
      <alignment horizontal="center" vertical="center"/>
    </xf>
    <xf numFmtId="0" fontId="108" fillId="2" borderId="34" xfId="22" applyFont="1" applyFill="1" applyBorder="1" applyAlignment="1">
      <alignment horizontal="center" vertical="center"/>
    </xf>
    <xf numFmtId="0" fontId="94" fillId="2" borderId="34" xfId="22" applyFill="1" applyBorder="1" applyAlignment="1">
      <alignment horizontal="center" vertical="center" wrapText="1"/>
    </xf>
    <xf numFmtId="0" fontId="94" fillId="0" borderId="39" xfId="22" applyBorder="1" applyAlignment="1">
      <alignment horizontal="center" vertical="center"/>
    </xf>
    <xf numFmtId="0" fontId="94" fillId="0" borderId="9" xfId="22" applyBorder="1" applyAlignment="1">
      <alignment horizontal="left" vertical="center"/>
    </xf>
    <xf numFmtId="0" fontId="94" fillId="5" borderId="10" xfId="22" applyFill="1" applyBorder="1"/>
    <xf numFmtId="0" fontId="104" fillId="4" borderId="18" xfId="22" applyFont="1" applyFill="1" applyBorder="1" applyAlignment="1">
      <alignment horizontal="center" vertical="center"/>
    </xf>
    <xf numFmtId="0" fontId="94" fillId="0" borderId="26" xfId="22" applyBorder="1" applyAlignment="1">
      <alignment horizontal="center" vertical="center"/>
    </xf>
    <xf numFmtId="0" fontId="94" fillId="0" borderId="24" xfId="22" applyBorder="1" applyAlignment="1">
      <alignment horizontal="center" vertical="center"/>
    </xf>
    <xf numFmtId="0" fontId="94" fillId="0" borderId="30" xfId="22" applyBorder="1"/>
    <xf numFmtId="0" fontId="94" fillId="0" borderId="32" xfId="22" applyBorder="1"/>
    <xf numFmtId="0" fontId="94" fillId="0" borderId="31" xfId="22" applyBorder="1" applyAlignment="1">
      <alignment horizontal="left" vertical="center"/>
    </xf>
    <xf numFmtId="0" fontId="94" fillId="2" borderId="14" xfId="22" applyFill="1" applyBorder="1" applyAlignment="1">
      <alignment horizontal="center"/>
    </xf>
    <xf numFmtId="0" fontId="94" fillId="2" borderId="1" xfId="22" applyFill="1" applyBorder="1" applyAlignment="1">
      <alignment horizontal="center"/>
    </xf>
    <xf numFmtId="0" fontId="94" fillId="2" borderId="18" xfId="22" applyFill="1" applyBorder="1" applyAlignment="1">
      <alignment horizontal="center"/>
    </xf>
    <xf numFmtId="0" fontId="94" fillId="2" borderId="9" xfId="22" applyFill="1" applyBorder="1" applyAlignment="1">
      <alignment horizontal="center"/>
    </xf>
    <xf numFmtId="0" fontId="94" fillId="0" borderId="14" xfId="22" applyBorder="1" applyAlignment="1">
      <alignment horizontal="center"/>
    </xf>
    <xf numFmtId="0" fontId="94" fillId="0" borderId="1" xfId="22" applyBorder="1" applyAlignment="1">
      <alignment horizontal="center"/>
    </xf>
    <xf numFmtId="0" fontId="94" fillId="0" borderId="18" xfId="22" applyBorder="1" applyAlignment="1">
      <alignment horizontal="center"/>
    </xf>
    <xf numFmtId="0" fontId="104" fillId="0" borderId="0" xfId="22" applyFont="1" applyAlignment="1">
      <alignment horizontal="center" vertical="center"/>
    </xf>
    <xf numFmtId="0" fontId="94" fillId="5" borderId="0" xfId="22" applyFill="1" applyAlignment="1">
      <alignment horizontal="center" vertical="center"/>
    </xf>
    <xf numFmtId="0" fontId="108" fillId="5" borderId="41" xfId="22" applyFont="1" applyFill="1" applyBorder="1"/>
    <xf numFmtId="0" fontId="94" fillId="0" borderId="41" xfId="22" applyBorder="1" applyAlignment="1">
      <alignment horizontal="center" vertical="center"/>
    </xf>
    <xf numFmtId="0" fontId="94" fillId="2" borderId="41" xfId="22" applyFill="1" applyBorder="1" applyAlignment="1">
      <alignment horizontal="center" vertical="center"/>
    </xf>
    <xf numFmtId="0" fontId="108" fillId="2" borderId="41" xfId="22" applyFont="1" applyFill="1" applyBorder="1" applyAlignment="1">
      <alignment horizontal="center" vertical="center"/>
    </xf>
    <xf numFmtId="0" fontId="94" fillId="2" borderId="41" xfId="22" applyFill="1" applyBorder="1" applyAlignment="1">
      <alignment horizontal="center" vertical="center" wrapText="1"/>
    </xf>
    <xf numFmtId="0" fontId="108" fillId="2" borderId="41" xfId="22" applyFont="1" applyFill="1" applyBorder="1" applyAlignment="1">
      <alignment horizontal="center" vertical="center" wrapText="1"/>
    </xf>
    <xf numFmtId="0" fontId="94" fillId="0" borderId="41" xfId="22" applyBorder="1" applyAlignment="1">
      <alignment horizontal="left"/>
    </xf>
    <xf numFmtId="0" fontId="94" fillId="0" borderId="42" xfId="22" applyBorder="1" applyAlignment="1">
      <alignment horizontal="center" vertical="center"/>
    </xf>
    <xf numFmtId="0" fontId="94" fillId="0" borderId="43" xfId="22" applyBorder="1" applyAlignment="1">
      <alignment horizontal="center" vertical="center"/>
    </xf>
    <xf numFmtId="0" fontId="94" fillId="0" borderId="44" xfId="22" applyBorder="1" applyAlignment="1">
      <alignment horizontal="center" vertical="center"/>
    </xf>
    <xf numFmtId="0" fontId="94" fillId="2" borderId="34" xfId="22" applyFill="1" applyBorder="1"/>
    <xf numFmtId="0" fontId="94" fillId="0" borderId="45" xfId="22" applyBorder="1" applyAlignment="1">
      <alignment horizontal="center" vertical="center"/>
    </xf>
    <xf numFmtId="0" fontId="108" fillId="2" borderId="34" xfId="22" applyFont="1" applyFill="1" applyBorder="1" applyAlignment="1">
      <alignment horizontal="center" vertical="center" wrapText="1"/>
    </xf>
    <xf numFmtId="0" fontId="94" fillId="0" borderId="34" xfId="22" applyBorder="1" applyAlignment="1">
      <alignment horizontal="left"/>
    </xf>
    <xf numFmtId="0" fontId="109" fillId="2" borderId="10" xfId="22" applyFont="1" applyFill="1" applyBorder="1" applyAlignment="1">
      <alignment horizontal="center" vertical="center"/>
    </xf>
    <xf numFmtId="0" fontId="115" fillId="0" borderId="0" xfId="0" applyFont="1"/>
    <xf numFmtId="0" fontId="116" fillId="0" borderId="0" xfId="0" applyFont="1"/>
    <xf numFmtId="0" fontId="117" fillId="0" borderId="0" xfId="0" applyFont="1"/>
    <xf numFmtId="0" fontId="108" fillId="2" borderId="12" xfId="22" applyFont="1" applyFill="1" applyBorder="1" applyAlignment="1">
      <alignment horizontal="center" vertical="center"/>
    </xf>
    <xf numFmtId="0" fontId="108" fillId="2" borderId="12" xfId="22" applyFont="1" applyFill="1" applyBorder="1" applyAlignment="1">
      <alignment horizontal="center" vertical="center" wrapText="1"/>
    </xf>
    <xf numFmtId="0" fontId="94" fillId="0" borderId="12" xfId="22" applyBorder="1" applyAlignment="1">
      <alignment horizontal="left"/>
    </xf>
    <xf numFmtId="0" fontId="94" fillId="0" borderId="49" xfId="22" applyBorder="1" applyAlignment="1">
      <alignment horizontal="center" vertical="center"/>
    </xf>
    <xf numFmtId="0" fontId="94" fillId="0" borderId="50" xfId="22" applyBorder="1" applyAlignment="1">
      <alignment horizontal="center" vertical="center"/>
    </xf>
    <xf numFmtId="0" fontId="94" fillId="0" borderId="52" xfId="22" applyBorder="1" applyAlignment="1">
      <alignment horizontal="center" vertical="center"/>
    </xf>
    <xf numFmtId="0" fontId="94" fillId="0" borderId="57" xfId="22" applyBorder="1" applyAlignment="1">
      <alignment horizontal="center" vertical="center"/>
    </xf>
    <xf numFmtId="0" fontId="94" fillId="0" borderId="58" xfId="22" applyBorder="1" applyAlignment="1">
      <alignment horizontal="center" vertical="center"/>
    </xf>
    <xf numFmtId="0" fontId="94" fillId="0" borderId="60" xfId="22" applyBorder="1" applyAlignment="1">
      <alignment horizontal="center" vertical="center"/>
    </xf>
    <xf numFmtId="0" fontId="94" fillId="0" borderId="62" xfId="22" applyBorder="1" applyAlignment="1">
      <alignment horizontal="center" vertical="center"/>
    </xf>
    <xf numFmtId="0" fontId="94" fillId="0" borderId="64" xfId="22" applyBorder="1" applyAlignment="1">
      <alignment horizontal="center" vertical="center"/>
    </xf>
    <xf numFmtId="0" fontId="94" fillId="0" borderId="55" xfId="22" applyBorder="1" applyAlignment="1">
      <alignment horizontal="center" vertical="center"/>
    </xf>
    <xf numFmtId="0" fontId="94" fillId="0" borderId="66" xfId="22" applyBorder="1" applyAlignment="1">
      <alignment horizontal="center" vertical="center"/>
    </xf>
    <xf numFmtId="0" fontId="94" fillId="0" borderId="67" xfId="22" applyBorder="1" applyAlignment="1">
      <alignment horizontal="center" vertical="center"/>
    </xf>
    <xf numFmtId="0" fontId="112" fillId="0" borderId="0" xfId="22" applyFont="1" applyAlignment="1">
      <alignment horizontal="center" vertical="top"/>
    </xf>
    <xf numFmtId="0" fontId="111" fillId="0" borderId="0" xfId="22" applyFont="1" applyAlignment="1">
      <alignment horizontal="center" vertical="top"/>
    </xf>
    <xf numFmtId="0" fontId="94" fillId="2" borderId="12" xfId="22" applyFill="1" applyBorder="1" applyAlignment="1">
      <alignment horizontal="center" vertical="center" wrapText="1"/>
    </xf>
    <xf numFmtId="0" fontId="108" fillId="0" borderId="41" xfId="22" applyFont="1" applyBorder="1" applyAlignment="1">
      <alignment horizontal="center" vertical="center"/>
    </xf>
    <xf numFmtId="0" fontId="94" fillId="0" borderId="69" xfId="22" applyBorder="1" applyAlignment="1">
      <alignment horizontal="center" vertical="center"/>
    </xf>
    <xf numFmtId="0" fontId="119" fillId="0" borderId="70" xfId="0" applyFont="1" applyBorder="1" applyAlignment="1">
      <alignment horizontal="center" vertical="center"/>
    </xf>
    <xf numFmtId="0" fontId="94" fillId="0" borderId="72" xfId="22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4" fillId="2" borderId="12" xfId="22" applyFill="1" applyBorder="1" applyAlignment="1">
      <alignment horizontal="center" vertical="center"/>
    </xf>
    <xf numFmtId="0" fontId="118" fillId="0" borderId="0" xfId="0" applyFont="1"/>
    <xf numFmtId="0" fontId="115" fillId="0" borderId="74" xfId="0" applyFont="1" applyBorder="1"/>
    <xf numFmtId="0" fontId="0" fillId="0" borderId="75" xfId="0" applyBorder="1"/>
    <xf numFmtId="0" fontId="0" fillId="0" borderId="77" xfId="0" applyBorder="1"/>
    <xf numFmtId="0" fontId="0" fillId="0" borderId="76" xfId="0" applyBorder="1"/>
    <xf numFmtId="0" fontId="0" fillId="0" borderId="78" xfId="0" applyBorder="1"/>
    <xf numFmtId="0" fontId="0" fillId="0" borderId="79" xfId="0" applyBorder="1"/>
    <xf numFmtId="0" fontId="0" fillId="0" borderId="80" xfId="0" applyBorder="1"/>
    <xf numFmtId="0" fontId="0" fillId="0" borderId="73" xfId="0" applyBorder="1"/>
    <xf numFmtId="0" fontId="0" fillId="0" borderId="74" xfId="0" applyBorder="1"/>
    <xf numFmtId="0" fontId="118" fillId="0" borderId="76" xfId="0" applyFont="1" applyBorder="1"/>
    <xf numFmtId="0" fontId="115" fillId="0" borderId="76" xfId="0" applyFont="1" applyBorder="1"/>
    <xf numFmtId="0" fontId="94" fillId="2" borderId="34" xfId="22" applyFill="1" applyBorder="1" applyAlignment="1">
      <alignment horizontal="center" vertical="center"/>
    </xf>
    <xf numFmtId="0" fontId="108" fillId="0" borderId="34" xfId="22" applyFont="1" applyBorder="1" applyAlignment="1">
      <alignment horizontal="center" vertical="center"/>
    </xf>
    <xf numFmtId="0" fontId="118" fillId="0" borderId="73" xfId="0" applyFont="1" applyBorder="1"/>
    <xf numFmtId="0" fontId="94" fillId="0" borderId="1" xfId="22" applyBorder="1"/>
    <xf numFmtId="0" fontId="94" fillId="0" borderId="9" xfId="22" applyBorder="1"/>
    <xf numFmtId="0" fontId="94" fillId="0" borderId="10" xfId="22" applyBorder="1"/>
    <xf numFmtId="0" fontId="94" fillId="12" borderId="0" xfId="22" applyFill="1"/>
    <xf numFmtId="0" fontId="94" fillId="12" borderId="82" xfId="22" applyFill="1" applyBorder="1"/>
    <xf numFmtId="0" fontId="88" fillId="5" borderId="1" xfId="22" applyFont="1" applyFill="1" applyBorder="1"/>
    <xf numFmtId="0" fontId="88" fillId="0" borderId="0" xfId="22" applyFont="1" applyAlignment="1">
      <alignment horizontal="center" vertical="center"/>
    </xf>
    <xf numFmtId="0" fontId="88" fillId="5" borderId="9" xfId="22" applyFont="1" applyFill="1" applyBorder="1"/>
    <xf numFmtId="0" fontId="88" fillId="0" borderId="1" xfId="22" applyFont="1" applyBorder="1" applyAlignment="1">
      <alignment horizontal="center" vertical="center"/>
    </xf>
    <xf numFmtId="0" fontId="88" fillId="0" borderId="1" xfId="22" applyFont="1" applyBorder="1" applyAlignment="1">
      <alignment horizontal="left"/>
    </xf>
    <xf numFmtId="0" fontId="88" fillId="5" borderId="34" xfId="22" applyFont="1" applyFill="1" applyBorder="1"/>
    <xf numFmtId="0" fontId="88" fillId="0" borderId="34" xfId="22" applyFont="1" applyBorder="1" applyAlignment="1">
      <alignment horizontal="center" vertical="center"/>
    </xf>
    <xf numFmtId="0" fontId="88" fillId="0" borderId="0" xfId="22" applyFont="1" applyAlignment="1">
      <alignment horizontal="center"/>
    </xf>
    <xf numFmtId="0" fontId="88" fillId="0" borderId="0" xfId="22" applyFont="1"/>
    <xf numFmtId="0" fontId="88" fillId="0" borderId="0" xfId="22" applyFont="1" applyAlignment="1">
      <alignment horizontal="left" vertical="top"/>
    </xf>
    <xf numFmtId="0" fontId="88" fillId="0" borderId="0" xfId="22" applyFont="1" applyAlignment="1">
      <alignment horizontal="left"/>
    </xf>
    <xf numFmtId="0" fontId="88" fillId="0" borderId="8" xfId="22" applyFont="1" applyBorder="1" applyAlignment="1">
      <alignment horizontal="center" vertical="center"/>
    </xf>
    <xf numFmtId="0" fontId="88" fillId="0" borderId="11" xfId="22" applyFont="1" applyBorder="1" applyAlignment="1">
      <alignment horizontal="center" vertical="center"/>
    </xf>
    <xf numFmtId="0" fontId="88" fillId="6" borderId="11" xfId="22" applyFont="1" applyFill="1" applyBorder="1" applyAlignment="1">
      <alignment horizontal="center" vertical="center"/>
    </xf>
    <xf numFmtId="0" fontId="88" fillId="0" borderId="11" xfId="22" applyFont="1" applyBorder="1" applyAlignment="1">
      <alignment horizontal="left" vertical="center"/>
    </xf>
    <xf numFmtId="0" fontId="88" fillId="0" borderId="14" xfId="22" applyFont="1" applyBorder="1" applyAlignment="1">
      <alignment horizontal="left"/>
    </xf>
    <xf numFmtId="0" fontId="88" fillId="2" borderId="1" xfId="22" applyFont="1" applyFill="1" applyBorder="1" applyAlignment="1">
      <alignment horizontal="center" vertical="center"/>
    </xf>
    <xf numFmtId="0" fontId="88" fillId="0" borderId="18" xfId="22" applyFont="1" applyBorder="1" applyAlignment="1">
      <alignment horizontal="left"/>
    </xf>
    <xf numFmtId="0" fontId="88" fillId="0" borderId="14" xfId="22" applyFont="1" applyBorder="1" applyAlignment="1">
      <alignment horizontal="center" vertical="center"/>
    </xf>
    <xf numFmtId="0" fontId="88" fillId="0" borderId="18" xfId="22" applyFont="1" applyBorder="1" applyAlignment="1">
      <alignment horizontal="center" vertical="center"/>
    </xf>
    <xf numFmtId="0" fontId="88" fillId="0" borderId="9" xfId="22" applyFont="1" applyBorder="1" applyAlignment="1">
      <alignment horizontal="left"/>
    </xf>
    <xf numFmtId="0" fontId="88" fillId="5" borderId="14" xfId="22" applyFont="1" applyFill="1" applyBorder="1"/>
    <xf numFmtId="0" fontId="88" fillId="0" borderId="31" xfId="22" applyFont="1" applyBorder="1" applyAlignment="1">
      <alignment horizontal="center" vertical="center"/>
    </xf>
    <xf numFmtId="0" fontId="88" fillId="5" borderId="18" xfId="22" applyFont="1" applyFill="1" applyBorder="1"/>
    <xf numFmtId="0" fontId="88" fillId="0" borderId="21" xfId="22" applyFont="1" applyBorder="1" applyAlignment="1">
      <alignment horizontal="center" vertical="center"/>
    </xf>
    <xf numFmtId="0" fontId="88" fillId="0" borderId="47" xfId="22" applyFont="1" applyBorder="1" applyAlignment="1">
      <alignment horizontal="left"/>
    </xf>
    <xf numFmtId="0" fontId="88" fillId="0" borderId="21" xfId="22" applyFont="1" applyBorder="1" applyAlignment="1">
      <alignment horizontal="left"/>
    </xf>
    <xf numFmtId="0" fontId="88" fillId="5" borderId="45" xfId="22" applyFont="1" applyFill="1" applyBorder="1"/>
    <xf numFmtId="0" fontId="88" fillId="0" borderId="34" xfId="22" applyFont="1" applyBorder="1" applyAlignment="1">
      <alignment horizontal="center" vertical="center" wrapText="1"/>
    </xf>
    <xf numFmtId="0" fontId="88" fillId="0" borderId="34" xfId="22" applyFont="1" applyBorder="1" applyAlignment="1">
      <alignment horizontal="left"/>
    </xf>
    <xf numFmtId="0" fontId="88" fillId="5" borderId="21" xfId="22" applyFont="1" applyFill="1" applyBorder="1"/>
    <xf numFmtId="0" fontId="88" fillId="2" borderId="14" xfId="22" applyFont="1" applyFill="1" applyBorder="1" applyAlignment="1">
      <alignment horizontal="center" vertical="center" wrapText="1"/>
    </xf>
    <xf numFmtId="0" fontId="88" fillId="2" borderId="1" xfId="22" applyFont="1" applyFill="1" applyBorder="1" applyAlignment="1">
      <alignment horizontal="center" vertical="center" wrapText="1"/>
    </xf>
    <xf numFmtId="0" fontId="88" fillId="0" borderId="41" xfId="22" applyFont="1" applyBorder="1" applyAlignment="1">
      <alignment horizontal="center" vertical="center"/>
    </xf>
    <xf numFmtId="0" fontId="88" fillId="0" borderId="41" xfId="22" applyFont="1" applyBorder="1" applyAlignment="1">
      <alignment horizontal="left"/>
    </xf>
    <xf numFmtId="0" fontId="88" fillId="5" borderId="10" xfId="22" applyFont="1" applyFill="1" applyBorder="1"/>
    <xf numFmtId="0" fontId="88" fillId="0" borderId="10" xfId="22" applyFont="1" applyBorder="1" applyAlignment="1">
      <alignment horizontal="center" vertical="center"/>
    </xf>
    <xf numFmtId="0" fontId="88" fillId="0" borderId="9" xfId="22" applyFont="1" applyBorder="1" applyAlignment="1">
      <alignment horizontal="center" vertical="center"/>
    </xf>
    <xf numFmtId="0" fontId="88" fillId="0" borderId="10" xfId="22" applyFont="1" applyBorder="1" applyAlignment="1">
      <alignment horizontal="left"/>
    </xf>
    <xf numFmtId="0" fontId="88" fillId="2" borderId="14" xfId="22" applyFont="1" applyFill="1" applyBorder="1" applyAlignment="1">
      <alignment horizontal="center" vertical="center"/>
    </xf>
    <xf numFmtId="0" fontId="88" fillId="0" borderId="42" xfId="22" applyFont="1" applyBorder="1" applyAlignment="1">
      <alignment horizontal="center" vertical="center"/>
    </xf>
    <xf numFmtId="0" fontId="88" fillId="0" borderId="12" xfId="22" applyFont="1" applyBorder="1" applyAlignment="1">
      <alignment horizontal="left"/>
    </xf>
    <xf numFmtId="0" fontId="88" fillId="0" borderId="14" xfId="22" quotePrefix="1" applyFont="1" applyBorder="1" applyAlignment="1">
      <alignment horizontal="left"/>
    </xf>
    <xf numFmtId="0" fontId="88" fillId="0" borderId="30" xfId="22" applyFont="1" applyBorder="1" applyAlignment="1">
      <alignment horizontal="center" vertical="center"/>
    </xf>
    <xf numFmtId="0" fontId="88" fillId="5" borderId="12" xfId="22" applyFont="1" applyFill="1" applyBorder="1"/>
    <xf numFmtId="0" fontId="88" fillId="0" borderId="12" xfId="22" applyFont="1" applyBorder="1" applyAlignment="1">
      <alignment horizontal="center" vertical="center"/>
    </xf>
    <xf numFmtId="0" fontId="88" fillId="2" borderId="34" xfId="22" applyFont="1" applyFill="1" applyBorder="1" applyAlignment="1">
      <alignment horizontal="center" vertical="center" wrapText="1"/>
    </xf>
    <xf numFmtId="0" fontId="88" fillId="0" borderId="49" xfId="22" applyFont="1" applyBorder="1" applyAlignment="1">
      <alignment horizontal="center" vertical="center"/>
    </xf>
    <xf numFmtId="0" fontId="88" fillId="2" borderId="18" xfId="22" applyFont="1" applyFill="1" applyBorder="1" applyAlignment="1">
      <alignment horizontal="center" vertical="center" wrapText="1"/>
    </xf>
    <xf numFmtId="0" fontId="88" fillId="0" borderId="57" xfId="22" applyFont="1" applyBorder="1" applyAlignment="1">
      <alignment horizontal="left"/>
    </xf>
    <xf numFmtId="0" fontId="88" fillId="0" borderId="66" xfId="22" applyFont="1" applyBorder="1" applyAlignment="1">
      <alignment horizontal="left"/>
    </xf>
    <xf numFmtId="0" fontId="88" fillId="5" borderId="25" xfId="22" applyFont="1" applyFill="1" applyBorder="1"/>
    <xf numFmtId="0" fontId="88" fillId="0" borderId="25" xfId="22" applyFont="1" applyBorder="1" applyAlignment="1">
      <alignment horizontal="center" vertical="center"/>
    </xf>
    <xf numFmtId="0" fontId="88" fillId="0" borderId="25" xfId="22" applyFont="1" applyBorder="1" applyAlignment="1">
      <alignment horizontal="center" vertical="center" wrapText="1"/>
    </xf>
    <xf numFmtId="0" fontId="88" fillId="0" borderId="1" xfId="22" applyFont="1" applyBorder="1" applyAlignment="1">
      <alignment horizontal="center" vertical="center" wrapText="1"/>
    </xf>
    <xf numFmtId="0" fontId="88" fillId="5" borderId="29" xfId="22" applyFont="1" applyFill="1" applyBorder="1"/>
    <xf numFmtId="0" fontId="88" fillId="0" borderId="29" xfId="22" applyFont="1" applyBorder="1" applyAlignment="1">
      <alignment horizontal="center" vertical="center"/>
    </xf>
    <xf numFmtId="0" fontId="88" fillId="0" borderId="29" xfId="22" applyFont="1" applyBorder="1" applyAlignment="1">
      <alignment horizontal="center" vertical="center" wrapText="1"/>
    </xf>
    <xf numFmtId="0" fontId="88" fillId="0" borderId="18" xfId="22" applyFont="1" applyBorder="1" applyAlignment="1">
      <alignment horizontal="center" vertical="center" wrapText="1"/>
    </xf>
    <xf numFmtId="0" fontId="88" fillId="0" borderId="14" xfId="22" applyFont="1" applyBorder="1" applyAlignment="1">
      <alignment horizontal="center" vertical="center" wrapText="1"/>
    </xf>
    <xf numFmtId="0" fontId="88" fillId="0" borderId="10" xfId="22" applyFont="1" applyBorder="1" applyAlignment="1">
      <alignment horizontal="center" vertical="center" wrapText="1"/>
    </xf>
    <xf numFmtId="0" fontId="88" fillId="5" borderId="1" xfId="22" applyFont="1" applyFill="1" applyBorder="1" applyAlignment="1">
      <alignment horizontal="left"/>
    </xf>
    <xf numFmtId="0" fontId="88" fillId="3" borderId="1" xfId="22" applyFont="1" applyFill="1" applyBorder="1" applyAlignment="1">
      <alignment horizontal="left" vertical="center"/>
    </xf>
    <xf numFmtId="0" fontId="88" fillId="0" borderId="9" xfId="22" applyFont="1" applyBorder="1" applyAlignment="1">
      <alignment horizontal="center" vertical="center" wrapText="1"/>
    </xf>
    <xf numFmtId="0" fontId="87" fillId="5" borderId="1" xfId="22" applyFont="1" applyFill="1" applyBorder="1"/>
    <xf numFmtId="0" fontId="86" fillId="0" borderId="0" xfId="22" applyFont="1" applyAlignment="1">
      <alignment horizontal="center" vertical="center"/>
    </xf>
    <xf numFmtId="0" fontId="86" fillId="0" borderId="0" xfId="22" applyFont="1"/>
    <xf numFmtId="0" fontId="86" fillId="5" borderId="1" xfId="22" applyFont="1" applyFill="1" applyBorder="1"/>
    <xf numFmtId="0" fontId="88" fillId="0" borderId="0" xfId="22" applyFont="1" applyBorder="1" applyAlignment="1">
      <alignment horizontal="center" vertical="center"/>
    </xf>
    <xf numFmtId="0" fontId="85" fillId="0" borderId="0" xfId="22" applyFont="1" applyAlignment="1">
      <alignment horizontal="center" vertical="center"/>
    </xf>
    <xf numFmtId="0" fontId="115" fillId="0" borderId="76" xfId="0" applyFont="1" applyBorder="1" applyAlignment="1"/>
    <xf numFmtId="0" fontId="84" fillId="0" borderId="0" xfId="22" applyFont="1" applyAlignment="1">
      <alignment horizontal="center" vertical="center"/>
    </xf>
    <xf numFmtId="0" fontId="83" fillId="0" borderId="0" xfId="22" applyFont="1" applyAlignment="1">
      <alignment horizontal="center" vertical="center"/>
    </xf>
    <xf numFmtId="0" fontId="81" fillId="0" borderId="0" xfId="22" applyFont="1" applyAlignment="1">
      <alignment horizontal="center" vertical="center"/>
    </xf>
    <xf numFmtId="0" fontId="81" fillId="0" borderId="0" xfId="22" applyFont="1" applyBorder="1" applyAlignment="1">
      <alignment horizontal="center" vertical="center"/>
    </xf>
    <xf numFmtId="0" fontId="81" fillId="0" borderId="0" xfId="22" applyFont="1" applyFill="1" applyAlignment="1">
      <alignment horizontal="center" vertical="center"/>
    </xf>
    <xf numFmtId="0" fontId="94" fillId="0" borderId="0" xfId="22" applyBorder="1"/>
    <xf numFmtId="0" fontId="80" fillId="0" borderId="0" xfId="22" applyFont="1" applyAlignment="1">
      <alignment horizontal="center" vertical="center"/>
    </xf>
    <xf numFmtId="0" fontId="80" fillId="5" borderId="1" xfId="22" applyFont="1" applyFill="1" applyBorder="1"/>
    <xf numFmtId="0" fontId="77" fillId="0" borderId="0" xfId="22" applyFont="1" applyAlignment="1">
      <alignment horizontal="center" vertical="center"/>
    </xf>
    <xf numFmtId="0" fontId="77" fillId="0" borderId="1" xfId="22" applyFont="1" applyBorder="1" applyAlignment="1">
      <alignment horizontal="center" vertical="center"/>
    </xf>
    <xf numFmtId="0" fontId="76" fillId="5" borderId="1" xfId="22" applyFont="1" applyFill="1" applyBorder="1" applyAlignment="1">
      <alignment horizontal="left"/>
    </xf>
    <xf numFmtId="0" fontId="76" fillId="0" borderId="0" xfId="22" applyFont="1" applyAlignment="1">
      <alignment horizontal="center" vertical="center"/>
    </xf>
    <xf numFmtId="0" fontId="122" fillId="13" borderId="0" xfId="0" applyFont="1" applyFill="1" applyBorder="1" applyAlignment="1">
      <alignment horizontal="center" vertical="center" wrapText="1"/>
    </xf>
    <xf numFmtId="0" fontId="76" fillId="0" borderId="14" xfId="22" applyFont="1" applyBorder="1" applyAlignment="1">
      <alignment horizontal="center" vertical="center"/>
    </xf>
    <xf numFmtId="0" fontId="76" fillId="0" borderId="0" xfId="22" applyFont="1" applyFill="1" applyAlignment="1">
      <alignment horizontal="center" vertical="center"/>
    </xf>
    <xf numFmtId="0" fontId="76" fillId="5" borderId="18" xfId="22" applyFont="1" applyFill="1" applyBorder="1"/>
    <xf numFmtId="0" fontId="76" fillId="5" borderId="1" xfId="22" applyFont="1" applyFill="1" applyBorder="1"/>
    <xf numFmtId="0" fontId="76" fillId="0" borderId="21" xfId="22" applyFont="1" applyBorder="1" applyAlignment="1">
      <alignment horizontal="left"/>
    </xf>
    <xf numFmtId="0" fontId="76" fillId="0" borderId="1" xfId="22" applyFont="1" applyBorder="1" applyAlignment="1">
      <alignment horizontal="left"/>
    </xf>
    <xf numFmtId="0" fontId="88" fillId="0" borderId="1" xfId="22" applyFont="1" applyFill="1" applyBorder="1" applyAlignment="1">
      <alignment horizontal="left"/>
    </xf>
    <xf numFmtId="0" fontId="76" fillId="0" borderId="1" xfId="22" applyFont="1" applyFill="1" applyBorder="1" applyAlignment="1">
      <alignment horizontal="left"/>
    </xf>
    <xf numFmtId="0" fontId="76" fillId="0" borderId="1" xfId="22" applyFont="1" applyBorder="1" applyAlignment="1">
      <alignment horizontal="center" vertical="center"/>
    </xf>
    <xf numFmtId="0" fontId="75" fillId="5" borderId="1" xfId="22" applyFont="1" applyFill="1" applyBorder="1"/>
    <xf numFmtId="0" fontId="75" fillId="0" borderId="0" xfId="22" applyFont="1" applyAlignment="1">
      <alignment horizontal="center" vertical="center"/>
    </xf>
    <xf numFmtId="0" fontId="88" fillId="12" borderId="1" xfId="22" applyFont="1" applyFill="1" applyBorder="1" applyAlignment="1">
      <alignment horizontal="center" vertical="center"/>
    </xf>
    <xf numFmtId="0" fontId="86" fillId="5" borderId="14" xfId="22" applyFont="1" applyFill="1" applyBorder="1"/>
    <xf numFmtId="0" fontId="94" fillId="5" borderId="66" xfId="22" applyFill="1" applyBorder="1"/>
    <xf numFmtId="0" fontId="88" fillId="4" borderId="1" xfId="22" applyFont="1" applyFill="1" applyBorder="1"/>
    <xf numFmtId="0" fontId="94" fillId="5" borderId="12" xfId="22" applyFill="1" applyBorder="1"/>
    <xf numFmtId="0" fontId="88" fillId="5" borderId="1" xfId="22" applyFont="1" applyFill="1" applyBorder="1" applyAlignment="1">
      <alignment horizontal="left" vertical="center"/>
    </xf>
    <xf numFmtId="0" fontId="94" fillId="5" borderId="50" xfId="22" applyFill="1" applyBorder="1"/>
    <xf numFmtId="0" fontId="94" fillId="5" borderId="34" xfId="22" applyFill="1" applyBorder="1"/>
    <xf numFmtId="0" fontId="108" fillId="5" borderId="15" xfId="22" applyFont="1" applyFill="1" applyBorder="1"/>
    <xf numFmtId="0" fontId="94" fillId="5" borderId="41" xfId="22" applyFill="1" applyBorder="1"/>
    <xf numFmtId="0" fontId="108" fillId="5" borderId="25" xfId="22" applyFont="1" applyFill="1" applyBorder="1"/>
    <xf numFmtId="0" fontId="108" fillId="5" borderId="41" xfId="22" applyFont="1" applyFill="1" applyBorder="1" applyAlignment="1">
      <alignment horizontal="left"/>
    </xf>
    <xf numFmtId="0" fontId="88" fillId="12" borderId="1" xfId="22" applyFont="1" applyFill="1" applyBorder="1"/>
    <xf numFmtId="0" fontId="94" fillId="5" borderId="0" xfId="22" applyFill="1" applyBorder="1"/>
    <xf numFmtId="0" fontId="94" fillId="5" borderId="52" xfId="22" applyFill="1" applyBorder="1"/>
    <xf numFmtId="0" fontId="76" fillId="5" borderId="25" xfId="22" applyFont="1" applyFill="1" applyBorder="1"/>
    <xf numFmtId="0" fontId="77" fillId="5" borderId="1" xfId="22" applyFont="1" applyFill="1" applyBorder="1"/>
    <xf numFmtId="0" fontId="94" fillId="5" borderId="57" xfId="22" applyFill="1" applyBorder="1"/>
    <xf numFmtId="0" fontId="94" fillId="4" borderId="1" xfId="22" applyFill="1" applyBorder="1"/>
    <xf numFmtId="0" fontId="108" fillId="4" borderId="1" xfId="22" applyFont="1" applyFill="1" applyBorder="1"/>
    <xf numFmtId="0" fontId="94" fillId="5" borderId="45" xfId="22" applyFill="1" applyBorder="1"/>
    <xf numFmtId="0" fontId="108" fillId="5" borderId="12" xfId="22" applyFont="1" applyFill="1" applyBorder="1"/>
    <xf numFmtId="0" fontId="108" fillId="5" borderId="21" xfId="22" applyFont="1" applyFill="1" applyBorder="1" applyAlignment="1">
      <alignment horizontal="left"/>
    </xf>
    <xf numFmtId="0" fontId="79" fillId="5" borderId="18" xfId="22" applyFont="1" applyFill="1" applyBorder="1"/>
    <xf numFmtId="0" fontId="84" fillId="5" borderId="18" xfId="22" applyFont="1" applyFill="1" applyBorder="1"/>
    <xf numFmtId="0" fontId="94" fillId="4" borderId="18" xfId="22" applyFill="1" applyBorder="1"/>
    <xf numFmtId="0" fontId="77" fillId="0" borderId="14" xfId="22" applyFont="1" applyBorder="1" applyAlignment="1">
      <alignment horizontal="center" vertical="center"/>
    </xf>
    <xf numFmtId="0" fontId="94" fillId="0" borderId="0" xfId="22" applyBorder="1" applyAlignment="1">
      <alignment horizontal="center" vertical="center"/>
    </xf>
    <xf numFmtId="0" fontId="94" fillId="12" borderId="1" xfId="22" applyFill="1" applyBorder="1" applyAlignment="1">
      <alignment horizontal="center" vertical="center"/>
    </xf>
    <xf numFmtId="0" fontId="94" fillId="0" borderId="81" xfId="22" applyBorder="1" applyAlignment="1">
      <alignment horizontal="center" vertical="center"/>
    </xf>
    <xf numFmtId="0" fontId="86" fillId="0" borderId="1" xfId="22" applyFont="1" applyBorder="1" applyAlignment="1">
      <alignment horizontal="center" vertical="center"/>
    </xf>
    <xf numFmtId="0" fontId="84" fillId="0" borderId="18" xfId="22" applyFont="1" applyBorder="1" applyAlignment="1">
      <alignment horizontal="center" vertical="center"/>
    </xf>
    <xf numFmtId="0" fontId="88" fillId="2" borderId="21" xfId="22" applyFont="1" applyFill="1" applyBorder="1" applyAlignment="1">
      <alignment horizontal="center" vertical="center"/>
    </xf>
    <xf numFmtId="0" fontId="94" fillId="0" borderId="34" xfId="22" applyBorder="1" applyAlignment="1">
      <alignment horizontal="center"/>
    </xf>
    <xf numFmtId="0" fontId="94" fillId="0" borderId="21" xfId="22" applyBorder="1" applyAlignment="1">
      <alignment horizontal="center"/>
    </xf>
    <xf numFmtId="0" fontId="94" fillId="2" borderId="34" xfId="22" applyFill="1" applyBorder="1" applyAlignment="1">
      <alignment horizontal="center"/>
    </xf>
    <xf numFmtId="0" fontId="88" fillId="2" borderId="18" xfId="22" applyFont="1" applyFill="1" applyBorder="1" applyAlignment="1">
      <alignment horizontal="center" vertical="center"/>
    </xf>
    <xf numFmtId="0" fontId="105" fillId="0" borderId="14" xfId="22" applyFont="1" applyBorder="1" applyAlignment="1">
      <alignment horizontal="center" vertical="center"/>
    </xf>
    <xf numFmtId="0" fontId="94" fillId="2" borderId="66" xfId="22" applyFill="1" applyBorder="1" applyAlignment="1">
      <alignment horizontal="center" vertical="center"/>
    </xf>
    <xf numFmtId="0" fontId="94" fillId="2" borderId="50" xfId="22" applyFill="1" applyBorder="1" applyAlignment="1">
      <alignment horizontal="center" vertical="center"/>
    </xf>
    <xf numFmtId="0" fontId="94" fillId="2" borderId="25" xfId="22" applyFill="1" applyBorder="1" applyAlignment="1">
      <alignment horizontal="center" vertical="center"/>
    </xf>
    <xf numFmtId="0" fontId="94" fillId="2" borderId="52" xfId="22" applyFill="1" applyBorder="1" applyAlignment="1">
      <alignment horizontal="center" vertical="center"/>
    </xf>
    <xf numFmtId="0" fontId="94" fillId="2" borderId="57" xfId="22" applyFill="1" applyBorder="1" applyAlignment="1">
      <alignment horizontal="center" vertical="center"/>
    </xf>
    <xf numFmtId="0" fontId="94" fillId="2" borderId="45" xfId="22" applyFill="1" applyBorder="1" applyAlignment="1">
      <alignment horizontal="center" vertical="center"/>
    </xf>
    <xf numFmtId="0" fontId="94" fillId="2" borderId="12" xfId="22" applyFill="1" applyBorder="1"/>
    <xf numFmtId="0" fontId="120" fillId="0" borderId="1" xfId="0" applyFont="1" applyBorder="1" applyAlignment="1">
      <alignment horizontal="center" vertical="center" readingOrder="1"/>
    </xf>
    <xf numFmtId="0" fontId="108" fillId="0" borderId="43" xfId="22" applyFont="1" applyBorder="1" applyAlignment="1">
      <alignment horizontal="center" vertical="center"/>
    </xf>
    <xf numFmtId="0" fontId="108" fillId="0" borderId="21" xfId="22" applyFont="1" applyBorder="1" applyAlignment="1">
      <alignment horizontal="center" vertical="center" wrapText="1"/>
    </xf>
    <xf numFmtId="0" fontId="104" fillId="4" borderId="1" xfId="22" applyFont="1" applyFill="1" applyBorder="1" applyAlignment="1">
      <alignment horizontal="center" vertical="center"/>
    </xf>
    <xf numFmtId="0" fontId="108" fillId="2" borderId="43" xfId="22" applyFont="1" applyFill="1" applyBorder="1" applyAlignment="1">
      <alignment horizontal="center" vertical="center"/>
    </xf>
    <xf numFmtId="0" fontId="109" fillId="2" borderId="34" xfId="22" applyFont="1" applyFill="1" applyBorder="1" applyAlignment="1">
      <alignment horizontal="center" vertical="center"/>
    </xf>
    <xf numFmtId="0" fontId="109" fillId="2" borderId="12" xfId="22" applyFont="1" applyFill="1" applyBorder="1" applyAlignment="1">
      <alignment horizontal="center" vertical="center"/>
    </xf>
    <xf numFmtId="0" fontId="109" fillId="2" borderId="41" xfId="22" applyFont="1" applyFill="1" applyBorder="1" applyAlignment="1">
      <alignment horizontal="center" vertical="center"/>
    </xf>
    <xf numFmtId="0" fontId="109" fillId="2" borderId="25" xfId="22" applyFont="1" applyFill="1" applyBorder="1" applyAlignment="1">
      <alignment horizontal="center" vertical="center"/>
    </xf>
    <xf numFmtId="0" fontId="94" fillId="2" borderId="0" xfId="22" applyFill="1" applyBorder="1" applyAlignment="1">
      <alignment horizontal="center" vertical="center"/>
    </xf>
    <xf numFmtId="0" fontId="109" fillId="2" borderId="9" xfId="22" applyFont="1" applyFill="1" applyBorder="1" applyAlignment="1">
      <alignment horizontal="center" vertical="center"/>
    </xf>
    <xf numFmtId="0" fontId="94" fillId="2" borderId="43" xfId="22" applyFill="1" applyBorder="1" applyAlignment="1">
      <alignment horizontal="center" vertical="center" wrapText="1"/>
    </xf>
    <xf numFmtId="0" fontId="94" fillId="2" borderId="25" xfId="22" applyFill="1" applyBorder="1" applyAlignment="1">
      <alignment horizontal="center" vertical="center" wrapText="1"/>
    </xf>
    <xf numFmtId="0" fontId="108" fillId="2" borderId="25" xfId="22" applyFont="1" applyFill="1" applyBorder="1" applyAlignment="1">
      <alignment horizontal="center" vertical="center"/>
    </xf>
    <xf numFmtId="0" fontId="88" fillId="2" borderId="9" xfId="22" applyFont="1" applyFill="1" applyBorder="1" applyAlignment="1">
      <alignment horizontal="center" vertical="center"/>
    </xf>
    <xf numFmtId="0" fontId="108" fillId="2" borderId="25" xfId="22" applyFont="1" applyFill="1" applyBorder="1" applyAlignment="1">
      <alignment horizontal="center" vertical="center" wrapText="1"/>
    </xf>
    <xf numFmtId="0" fontId="94" fillId="0" borderId="14" xfId="22" applyBorder="1"/>
    <xf numFmtId="0" fontId="108" fillId="2" borderId="0" xfId="22" applyFont="1" applyFill="1" applyBorder="1" applyAlignment="1">
      <alignment horizontal="center" vertical="center"/>
    </xf>
    <xf numFmtId="0" fontId="94" fillId="2" borderId="43" xfId="22" applyFill="1" applyBorder="1" applyAlignment="1">
      <alignment horizontal="center" vertical="center"/>
    </xf>
    <xf numFmtId="0" fontId="108" fillId="0" borderId="0" xfId="22" applyFont="1" applyBorder="1" applyAlignment="1">
      <alignment horizontal="center" vertical="center"/>
    </xf>
    <xf numFmtId="0" fontId="108" fillId="0" borderId="25" xfId="22" applyFont="1" applyBorder="1" applyAlignment="1">
      <alignment horizontal="center" vertical="center"/>
    </xf>
    <xf numFmtId="0" fontId="94" fillId="0" borderId="18" xfId="22" applyBorder="1"/>
    <xf numFmtId="0" fontId="104" fillId="4" borderId="34" xfId="22" applyFont="1" applyFill="1" applyBorder="1" applyAlignment="1">
      <alignment horizontal="center" vertical="center"/>
    </xf>
    <xf numFmtId="0" fontId="88" fillId="0" borderId="14" xfId="22" applyFont="1" applyFill="1" applyBorder="1" applyAlignment="1">
      <alignment horizontal="left"/>
    </xf>
    <xf numFmtId="0" fontId="76" fillId="0" borderId="14" xfId="22" applyFont="1" applyBorder="1" applyAlignment="1">
      <alignment horizontal="left"/>
    </xf>
    <xf numFmtId="0" fontId="88" fillId="0" borderId="50" xfId="22" applyFont="1" applyBorder="1" applyAlignment="1">
      <alignment horizontal="left"/>
    </xf>
    <xf numFmtId="0" fontId="88" fillId="0" borderId="18" xfId="22" quotePrefix="1" applyFont="1" applyBorder="1" applyAlignment="1">
      <alignment horizontal="left"/>
    </xf>
    <xf numFmtId="0" fontId="88" fillId="0" borderId="0" xfId="22" applyFont="1" applyBorder="1" applyAlignment="1">
      <alignment horizontal="left"/>
    </xf>
    <xf numFmtId="0" fontId="88" fillId="0" borderId="52" xfId="22" applyFont="1" applyBorder="1" applyAlignment="1">
      <alignment horizontal="left"/>
    </xf>
    <xf numFmtId="0" fontId="88" fillId="0" borderId="1" xfId="22" quotePrefix="1" applyFont="1" applyBorder="1" applyAlignment="1">
      <alignment horizontal="left"/>
    </xf>
    <xf numFmtId="0" fontId="94" fillId="2" borderId="34" xfId="22" applyFill="1" applyBorder="1" applyAlignment="1">
      <alignment horizontal="left"/>
    </xf>
    <xf numFmtId="0" fontId="94" fillId="2" borderId="12" xfId="22" applyFill="1" applyBorder="1" applyAlignment="1">
      <alignment horizontal="left"/>
    </xf>
    <xf numFmtId="0" fontId="76" fillId="0" borderId="1" xfId="22" applyFont="1" applyBorder="1" applyAlignment="1">
      <alignment horizontal="left" vertical="center"/>
    </xf>
    <xf numFmtId="0" fontId="94" fillId="9" borderId="21" xfId="22" applyFill="1" applyBorder="1" applyAlignment="1">
      <alignment horizontal="left"/>
    </xf>
    <xf numFmtId="0" fontId="94" fillId="9" borderId="31" xfId="22" applyFill="1" applyBorder="1" applyAlignment="1">
      <alignment horizontal="center" vertical="center"/>
    </xf>
    <xf numFmtId="0" fontId="94" fillId="0" borderId="39" xfId="22" applyBorder="1"/>
    <xf numFmtId="0" fontId="88" fillId="0" borderId="32" xfId="22" applyFont="1" applyBorder="1" applyAlignment="1">
      <alignment horizontal="center" vertical="center"/>
    </xf>
    <xf numFmtId="0" fontId="88" fillId="0" borderId="37" xfId="22" applyFont="1" applyBorder="1" applyAlignment="1">
      <alignment horizontal="center" vertical="center"/>
    </xf>
    <xf numFmtId="0" fontId="94" fillId="0" borderId="33" xfId="22" applyBorder="1"/>
    <xf numFmtId="0" fontId="94" fillId="0" borderId="53" xfId="22" applyBorder="1" applyAlignment="1">
      <alignment horizontal="center" vertical="center"/>
    </xf>
    <xf numFmtId="0" fontId="94" fillId="2" borderId="39" xfId="22" applyFill="1" applyBorder="1"/>
    <xf numFmtId="0" fontId="94" fillId="2" borderId="49" xfId="22" applyFill="1" applyBorder="1"/>
    <xf numFmtId="0" fontId="73" fillId="0" borderId="0" xfId="22" applyFont="1" applyAlignment="1">
      <alignment horizontal="center" vertical="center"/>
    </xf>
    <xf numFmtId="0" fontId="73" fillId="5" borderId="14" xfId="22" applyFont="1" applyFill="1" applyBorder="1"/>
    <xf numFmtId="0" fontId="88" fillId="0" borderId="0" xfId="22" applyFont="1" applyFill="1" applyAlignment="1">
      <alignment horizontal="center" vertical="center"/>
    </xf>
    <xf numFmtId="0" fontId="75" fillId="0" borderId="0" xfId="22" applyFont="1" applyFill="1" applyBorder="1" applyAlignment="1">
      <alignment horizontal="center" vertical="center"/>
    </xf>
    <xf numFmtId="0" fontId="73" fillId="0" borderId="0" xfId="22" applyFont="1" applyFill="1" applyBorder="1" applyAlignment="1">
      <alignment horizontal="center" vertical="center"/>
    </xf>
    <xf numFmtId="0" fontId="73" fillId="0" borderId="0" xfId="22" applyFont="1" applyFill="1" applyAlignment="1">
      <alignment horizontal="center" vertical="center"/>
    </xf>
    <xf numFmtId="0" fontId="73" fillId="0" borderId="14" xfId="22" applyFont="1" applyBorder="1" applyAlignment="1">
      <alignment horizontal="left"/>
    </xf>
    <xf numFmtId="0" fontId="72" fillId="0" borderId="0" xfId="22" applyFont="1"/>
    <xf numFmtId="0" fontId="72" fillId="0" borderId="0" xfId="22" applyFont="1" applyAlignment="1">
      <alignment horizontal="center" vertical="center"/>
    </xf>
    <xf numFmtId="0" fontId="71" fillId="5" borderId="1" xfId="22" applyFont="1" applyFill="1" applyBorder="1"/>
    <xf numFmtId="0" fontId="71" fillId="0" borderId="0" xfId="22" applyFont="1" applyAlignment="1">
      <alignment horizontal="center" vertical="center"/>
    </xf>
    <xf numFmtId="0" fontId="70" fillId="0" borderId="10" xfId="22" applyFont="1" applyBorder="1" applyAlignment="1">
      <alignment horizontal="center" vertical="center"/>
    </xf>
    <xf numFmtId="0" fontId="70" fillId="0" borderId="14" xfId="22" applyFont="1" applyBorder="1" applyAlignment="1">
      <alignment horizontal="center" vertical="center"/>
    </xf>
    <xf numFmtId="0" fontId="70" fillId="0" borderId="1" xfId="22" applyFont="1" applyBorder="1" applyAlignment="1">
      <alignment horizontal="center" vertical="center"/>
    </xf>
    <xf numFmtId="0" fontId="70" fillId="5" borderId="10" xfId="22" applyFont="1" applyFill="1" applyBorder="1"/>
    <xf numFmtId="0" fontId="70" fillId="5" borderId="1" xfId="22" applyFont="1" applyFill="1" applyBorder="1"/>
    <xf numFmtId="0" fontId="70" fillId="0" borderId="0" xfId="22" applyFont="1" applyAlignment="1">
      <alignment horizontal="center" vertical="center"/>
    </xf>
    <xf numFmtId="0" fontId="70" fillId="0" borderId="0" xfId="22" applyFont="1" applyBorder="1" applyAlignment="1">
      <alignment horizontal="center" vertical="center"/>
    </xf>
    <xf numFmtId="0" fontId="73" fillId="5" borderId="18" xfId="22" applyFont="1" applyFill="1" applyBorder="1"/>
    <xf numFmtId="0" fontId="73" fillId="5" borderId="10" xfId="22" applyFont="1" applyFill="1" applyBorder="1"/>
    <xf numFmtId="0" fontId="73" fillId="0" borderId="18" xfId="22" applyFont="1" applyBorder="1" applyAlignment="1">
      <alignment horizontal="center" vertical="center"/>
    </xf>
    <xf numFmtId="0" fontId="73" fillId="0" borderId="10" xfId="22" applyFont="1" applyBorder="1" applyAlignment="1">
      <alignment horizontal="center" vertical="center"/>
    </xf>
    <xf numFmtId="0" fontId="94" fillId="0" borderId="30" xfId="22" applyBorder="1" applyAlignment="1">
      <alignment horizontal="left" vertical="center"/>
    </xf>
    <xf numFmtId="0" fontId="69" fillId="0" borderId="0" xfId="22" applyFont="1"/>
    <xf numFmtId="0" fontId="68" fillId="5" borderId="34" xfId="22" applyFont="1" applyFill="1" applyBorder="1"/>
    <xf numFmtId="0" fontId="76" fillId="0" borderId="9" xfId="22" applyFont="1" applyBorder="1" applyAlignment="1">
      <alignment horizontal="center" vertical="center"/>
    </xf>
    <xf numFmtId="0" fontId="76" fillId="0" borderId="9" xfId="22" applyFont="1" applyBorder="1" applyAlignment="1">
      <alignment horizontal="left" vertical="center"/>
    </xf>
    <xf numFmtId="0" fontId="67" fillId="5" borderId="9" xfId="22" applyFont="1" applyFill="1" applyBorder="1"/>
    <xf numFmtId="0" fontId="67" fillId="0" borderId="0" xfId="22" applyFont="1" applyAlignment="1">
      <alignment horizontal="center" vertical="center"/>
    </xf>
    <xf numFmtId="0" fontId="66" fillId="5" borderId="10" xfId="22" applyFont="1" applyFill="1" applyBorder="1"/>
    <xf numFmtId="0" fontId="65" fillId="5" borderId="14" xfId="22" applyFont="1" applyFill="1" applyBorder="1"/>
    <xf numFmtId="0" fontId="65" fillId="0" borderId="0" xfId="22" applyFont="1" applyAlignment="1">
      <alignment horizontal="center" vertical="center"/>
    </xf>
    <xf numFmtId="0" fontId="65" fillId="0" borderId="0" xfId="22" applyFont="1"/>
    <xf numFmtId="0" fontId="65" fillId="0" borderId="12" xfId="22" applyFont="1" applyBorder="1" applyAlignment="1">
      <alignment horizontal="center" vertical="center"/>
    </xf>
    <xf numFmtId="0" fontId="65" fillId="2" borderId="12" xfId="22" applyFont="1" applyFill="1" applyBorder="1" applyAlignment="1">
      <alignment horizontal="center" vertical="center"/>
    </xf>
    <xf numFmtId="0" fontId="65" fillId="0" borderId="49" xfId="22" applyFont="1" applyBorder="1" applyAlignment="1">
      <alignment horizontal="center" vertical="center"/>
    </xf>
    <xf numFmtId="0" fontId="64" fillId="12" borderId="1" xfId="22" applyFont="1" applyFill="1" applyBorder="1"/>
    <xf numFmtId="0" fontId="64" fillId="0" borderId="0" xfId="22" applyFont="1" applyAlignment="1">
      <alignment horizontal="center" vertical="center"/>
    </xf>
    <xf numFmtId="0" fontId="64" fillId="5" borderId="1" xfId="22" applyFont="1" applyFill="1" applyBorder="1"/>
    <xf numFmtId="0" fontId="64" fillId="5" borderId="18" xfId="22" applyFont="1" applyFill="1" applyBorder="1"/>
    <xf numFmtId="0" fontId="64" fillId="0" borderId="1" xfId="22" applyFont="1" applyBorder="1" applyAlignment="1">
      <alignment horizontal="left"/>
    </xf>
    <xf numFmtId="0" fontId="64" fillId="0" borderId="31" xfId="22" applyFont="1" applyBorder="1" applyAlignment="1">
      <alignment horizontal="center" vertical="center"/>
    </xf>
    <xf numFmtId="0" fontId="63" fillId="0" borderId="0" xfId="22" applyFont="1" applyAlignment="1">
      <alignment horizontal="center" vertical="center"/>
    </xf>
    <xf numFmtId="0" fontId="63" fillId="0" borderId="0" xfId="22" applyFont="1" applyFill="1" applyAlignment="1">
      <alignment horizontal="center" vertical="center"/>
    </xf>
    <xf numFmtId="0" fontId="63" fillId="0" borderId="0" xfId="22" applyFont="1" applyBorder="1" applyAlignment="1">
      <alignment horizontal="center" vertical="center"/>
    </xf>
    <xf numFmtId="0" fontId="62" fillId="5" borderId="12" xfId="22" applyFont="1" applyFill="1" applyBorder="1"/>
    <xf numFmtId="0" fontId="62" fillId="5" borderId="18" xfId="22" applyFont="1" applyFill="1" applyBorder="1"/>
    <xf numFmtId="0" fontId="62" fillId="5" borderId="10" xfId="22" applyFont="1" applyFill="1" applyBorder="1"/>
    <xf numFmtId="0" fontId="62" fillId="0" borderId="18" xfId="22" applyFont="1" applyBorder="1" applyAlignment="1">
      <alignment horizontal="center"/>
    </xf>
    <xf numFmtId="0" fontId="62" fillId="0" borderId="14" xfId="22" applyFont="1" applyBorder="1" applyAlignment="1">
      <alignment horizontal="center"/>
    </xf>
    <xf numFmtId="0" fontId="62" fillId="0" borderId="10" xfId="22" applyFont="1" applyBorder="1" applyAlignment="1">
      <alignment horizontal="center"/>
    </xf>
    <xf numFmtId="0" fontId="61" fillId="0" borderId="0" xfId="22" applyFont="1" applyAlignment="1">
      <alignment horizontal="center" vertical="center"/>
    </xf>
    <xf numFmtId="0" fontId="61" fillId="5" borderId="1" xfId="22" applyFont="1" applyFill="1" applyBorder="1"/>
    <xf numFmtId="0" fontId="61" fillId="5" borderId="14" xfId="22" applyFont="1" applyFill="1" applyBorder="1"/>
    <xf numFmtId="0" fontId="61" fillId="5" borderId="34" xfId="22" applyFont="1" applyFill="1" applyBorder="1"/>
    <xf numFmtId="0" fontId="61" fillId="5" borderId="10" xfId="22" applyFont="1" applyFill="1" applyBorder="1"/>
    <xf numFmtId="0" fontId="123" fillId="0" borderId="0" xfId="22" applyFont="1" applyAlignment="1">
      <alignment horizontal="center" vertical="center"/>
    </xf>
    <xf numFmtId="0" fontId="61" fillId="0" borderId="0" xfId="22" applyFont="1" applyFill="1" applyAlignment="1">
      <alignment horizontal="center" vertical="center"/>
    </xf>
    <xf numFmtId="0" fontId="60" fillId="5" borderId="1" xfId="22" applyFont="1" applyFill="1" applyBorder="1"/>
    <xf numFmtId="0" fontId="59" fillId="5" borderId="81" xfId="22" applyFont="1" applyFill="1" applyBorder="1"/>
    <xf numFmtId="0" fontId="59" fillId="5" borderId="1" xfId="22" applyFont="1" applyFill="1" applyBorder="1"/>
    <xf numFmtId="0" fontId="59" fillId="0" borderId="0" xfId="22" applyFont="1" applyBorder="1" applyAlignment="1">
      <alignment horizontal="center" vertical="center"/>
    </xf>
    <xf numFmtId="0" fontId="59" fillId="5" borderId="12" xfId="22" applyFont="1" applyFill="1" applyBorder="1"/>
    <xf numFmtId="0" fontId="59" fillId="0" borderId="0" xfId="22" applyFont="1" applyFill="1" applyBorder="1" applyAlignment="1">
      <alignment horizontal="center" vertical="center"/>
    </xf>
    <xf numFmtId="0" fontId="59" fillId="0" borderId="0" xfId="22" applyFont="1" applyAlignment="1">
      <alignment horizontal="center" vertical="center"/>
    </xf>
    <xf numFmtId="0" fontId="59" fillId="0" borderId="0" xfId="22" applyFont="1" applyBorder="1" applyAlignment="1">
      <alignment horizontal="center" vertical="center" wrapText="1"/>
    </xf>
    <xf numFmtId="0" fontId="58" fillId="0" borderId="0" xfId="22" applyFont="1" applyAlignment="1">
      <alignment horizontal="center" vertical="center"/>
    </xf>
    <xf numFmtId="0" fontId="58" fillId="5" borderId="1" xfId="22" applyFont="1" applyFill="1" applyBorder="1"/>
    <xf numFmtId="0" fontId="108" fillId="0" borderId="0" xfId="22" quotePrefix="1" applyFont="1" applyAlignment="1">
      <alignment horizontal="center" wrapText="1"/>
    </xf>
    <xf numFmtId="0" fontId="57" fillId="0" borderId="0" xfId="22" applyFont="1" applyAlignment="1">
      <alignment horizontal="center" vertical="center"/>
    </xf>
    <xf numFmtId="0" fontId="56" fillId="5" borderId="1" xfId="22" applyFont="1" applyFill="1" applyBorder="1"/>
    <xf numFmtId="0" fontId="56" fillId="0" borderId="0" xfId="22" applyFont="1" applyBorder="1" applyAlignment="1">
      <alignment horizontal="center" vertical="center"/>
    </xf>
    <xf numFmtId="0" fontId="56" fillId="0" borderId="0" xfId="22" applyFont="1" applyAlignment="1">
      <alignment horizontal="center" vertical="center"/>
    </xf>
    <xf numFmtId="0" fontId="56" fillId="0" borderId="1" xfId="22" applyFont="1" applyBorder="1" applyAlignment="1">
      <alignment horizontal="center" vertical="center"/>
    </xf>
    <xf numFmtId="0" fontId="55" fillId="0" borderId="1" xfId="22" applyFont="1" applyBorder="1" applyAlignment="1">
      <alignment horizontal="center" vertical="center"/>
    </xf>
    <xf numFmtId="0" fontId="108" fillId="0" borderId="12" xfId="22" applyFont="1" applyBorder="1" applyAlignment="1">
      <alignment horizontal="center" vertical="center"/>
    </xf>
    <xf numFmtId="0" fontId="94" fillId="0" borderId="12" xfId="22" applyBorder="1" applyAlignment="1">
      <alignment horizontal="left" vertical="center"/>
    </xf>
    <xf numFmtId="0" fontId="54" fillId="5" borderId="9" xfId="22" applyFont="1" applyFill="1" applyBorder="1"/>
    <xf numFmtId="0" fontId="54" fillId="0" borderId="0" xfId="22" applyFont="1" applyAlignment="1">
      <alignment horizontal="center" vertical="center"/>
    </xf>
    <xf numFmtId="0" fontId="54" fillId="5" borderId="1" xfId="22" applyFont="1" applyFill="1" applyBorder="1"/>
    <xf numFmtId="0" fontId="54" fillId="0" borderId="9" xfId="22" applyFont="1" applyBorder="1" applyAlignment="1">
      <alignment horizontal="center" vertical="center"/>
    </xf>
    <xf numFmtId="0" fontId="53" fillId="0" borderId="0" xfId="22" applyFont="1" applyAlignment="1">
      <alignment horizontal="center" vertical="center"/>
    </xf>
    <xf numFmtId="0" fontId="52" fillId="0" borderId="0" xfId="22" applyFont="1" applyAlignment="1">
      <alignment horizontal="center" vertical="center"/>
    </xf>
    <xf numFmtId="0" fontId="51" fillId="5" borderId="1" xfId="22" applyFont="1" applyFill="1" applyBorder="1"/>
    <xf numFmtId="0" fontId="50" fillId="0" borderId="0" xfId="22" applyFont="1" applyFill="1" applyAlignment="1">
      <alignment horizontal="center" vertical="center"/>
    </xf>
    <xf numFmtId="0" fontId="49" fillId="0" borderId="0" xfId="22" applyFont="1" applyAlignment="1">
      <alignment horizontal="center" vertical="center"/>
    </xf>
    <xf numFmtId="0" fontId="49" fillId="5" borderId="1" xfId="22" applyFont="1" applyFill="1" applyBorder="1"/>
    <xf numFmtId="0" fontId="48" fillId="0" borderId="0" xfId="22" applyFont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73" fillId="5" borderId="1" xfId="22" applyFont="1" applyFill="1" applyBorder="1"/>
    <xf numFmtId="0" fontId="45" fillId="0" borderId="0" xfId="22" applyFont="1" applyAlignment="1">
      <alignment horizontal="center" vertical="center"/>
    </xf>
    <xf numFmtId="0" fontId="45" fillId="2" borderId="0" xfId="22" applyFont="1" applyFill="1" applyAlignment="1">
      <alignment horizontal="center" vertical="center"/>
    </xf>
    <xf numFmtId="0" fontId="44" fillId="5" borderId="14" xfId="22" applyFont="1" applyFill="1" applyBorder="1"/>
    <xf numFmtId="0" fontId="44" fillId="0" borderId="0" xfId="22" applyFont="1" applyAlignment="1">
      <alignment horizontal="center" vertical="center"/>
    </xf>
    <xf numFmtId="0" fontId="44" fillId="5" borderId="1" xfId="22" applyFont="1" applyFill="1" applyBorder="1"/>
    <xf numFmtId="0" fontId="43" fillId="0" borderId="0" xfId="22" applyFont="1" applyAlignment="1">
      <alignment horizontal="center" vertical="center"/>
    </xf>
    <xf numFmtId="0" fontId="42" fillId="0" borderId="0" xfId="22" applyFont="1"/>
    <xf numFmtId="0" fontId="42" fillId="5" borderId="1" xfId="22" applyFont="1" applyFill="1" applyBorder="1"/>
    <xf numFmtId="0" fontId="42" fillId="0" borderId="0" xfId="22" applyFont="1" applyAlignment="1">
      <alignment horizontal="center" vertical="center"/>
    </xf>
    <xf numFmtId="0" fontId="42" fillId="0" borderId="0" xfId="22" applyFont="1" applyBorder="1" applyAlignment="1">
      <alignment horizontal="center" vertical="center"/>
    </xf>
    <xf numFmtId="0" fontId="41" fillId="5" borderId="10" xfId="22" applyFont="1" applyFill="1" applyBorder="1"/>
    <xf numFmtId="0" fontId="41" fillId="0" borderId="0" xfId="22" applyFont="1" applyAlignment="1">
      <alignment horizontal="center" vertical="center"/>
    </xf>
    <xf numFmtId="0" fontId="41" fillId="0" borderId="1" xfId="22" applyFont="1" applyBorder="1" applyAlignment="1">
      <alignment horizontal="center" vertical="center"/>
    </xf>
    <xf numFmtId="0" fontId="41" fillId="5" borderId="1" xfId="22" applyFont="1" applyFill="1" applyBorder="1"/>
    <xf numFmtId="0" fontId="41" fillId="5" borderId="9" xfId="22" applyFont="1" applyFill="1" applyBorder="1"/>
    <xf numFmtId="0" fontId="41" fillId="0" borderId="1" xfId="22" applyFont="1" applyBorder="1" applyAlignment="1">
      <alignment horizontal="left"/>
    </xf>
    <xf numFmtId="0" fontId="115" fillId="0" borderId="0" xfId="0" applyFont="1" applyFill="1"/>
    <xf numFmtId="0" fontId="40" fillId="5" borderId="1" xfId="22" applyFont="1" applyFill="1" applyBorder="1"/>
    <xf numFmtId="0" fontId="40" fillId="0" borderId="14" xfId="22" applyFont="1" applyBorder="1" applyAlignment="1">
      <alignment horizontal="center" vertical="center"/>
    </xf>
    <xf numFmtId="0" fontId="40" fillId="0" borderId="1" xfId="22" applyFont="1" applyBorder="1" applyAlignment="1">
      <alignment horizontal="left"/>
    </xf>
    <xf numFmtId="0" fontId="40" fillId="0" borderId="0" xfId="22" applyFont="1" applyAlignment="1">
      <alignment horizontal="center" vertical="center"/>
    </xf>
    <xf numFmtId="0" fontId="39" fillId="5" borderId="1" xfId="22" applyFont="1" applyFill="1" applyBorder="1"/>
    <xf numFmtId="0" fontId="37" fillId="0" borderId="0" xfId="22" applyFont="1" applyAlignment="1">
      <alignment horizontal="center" vertical="center"/>
    </xf>
    <xf numFmtId="0" fontId="37" fillId="0" borderId="0" xfId="22" applyFont="1" applyFill="1" applyAlignment="1">
      <alignment horizontal="center" vertical="center"/>
    </xf>
    <xf numFmtId="0" fontId="36" fillId="0" borderId="0" xfId="22" applyFont="1" applyBorder="1" applyAlignment="1">
      <alignment horizontal="center" vertical="center"/>
    </xf>
    <xf numFmtId="0" fontId="105" fillId="0" borderId="0" xfId="22" applyFont="1" applyFill="1" applyAlignment="1">
      <alignment horizontal="left"/>
    </xf>
    <xf numFmtId="0" fontId="35" fillId="0" borderId="0" xfId="22" applyFont="1" applyFill="1" applyAlignment="1">
      <alignment horizontal="center" vertical="center"/>
    </xf>
    <xf numFmtId="0" fontId="34" fillId="0" borderId="0" xfId="22" applyFont="1" applyAlignment="1">
      <alignment horizontal="center" vertical="center"/>
    </xf>
    <xf numFmtId="0" fontId="34" fillId="5" borderId="1" xfId="22" applyFont="1" applyFill="1" applyBorder="1"/>
    <xf numFmtId="0" fontId="76" fillId="0" borderId="41" xfId="22" applyFont="1" applyBorder="1" applyAlignment="1">
      <alignment horizontal="left"/>
    </xf>
    <xf numFmtId="0" fontId="32" fillId="0" borderId="0" xfId="22" applyFont="1" applyAlignment="1">
      <alignment horizontal="center" vertical="center"/>
    </xf>
    <xf numFmtId="0" fontId="88" fillId="0" borderId="12" xfId="22" applyFont="1" applyBorder="1" applyAlignment="1">
      <alignment horizontal="center" vertical="center" wrapText="1"/>
    </xf>
    <xf numFmtId="0" fontId="32" fillId="5" borderId="9" xfId="22" applyFont="1" applyFill="1" applyBorder="1"/>
    <xf numFmtId="0" fontId="32" fillId="5" borderId="12" xfId="22" applyFont="1" applyFill="1" applyBorder="1"/>
    <xf numFmtId="0" fontId="32" fillId="0" borderId="0" xfId="22" applyFont="1" applyFill="1" applyAlignment="1">
      <alignment horizontal="center" vertical="center"/>
    </xf>
    <xf numFmtId="0" fontId="32" fillId="5" borderId="14" xfId="22" applyFont="1" applyFill="1" applyBorder="1"/>
    <xf numFmtId="0" fontId="31" fillId="0" borderId="0" xfId="22" applyFont="1" applyAlignment="1">
      <alignment horizontal="center" vertical="center"/>
    </xf>
    <xf numFmtId="0" fontId="30" fillId="0" borderId="0" xfId="22" applyFont="1" applyAlignment="1">
      <alignment horizontal="center"/>
    </xf>
    <xf numFmtId="0" fontId="124" fillId="0" borderId="0" xfId="22" applyFont="1" applyAlignment="1">
      <alignment horizontal="left"/>
    </xf>
    <xf numFmtId="0" fontId="94" fillId="0" borderId="48" xfId="22" applyBorder="1" applyAlignment="1">
      <alignment horizontal="left" vertical="center"/>
    </xf>
    <xf numFmtId="0" fontId="76" fillId="8" borderId="16" xfId="22" applyFont="1" applyFill="1" applyBorder="1" applyAlignment="1">
      <alignment horizontal="left" vertical="center"/>
    </xf>
    <xf numFmtId="0" fontId="76" fillId="8" borderId="17" xfId="22" applyFont="1" applyFill="1" applyBorder="1" applyAlignment="1">
      <alignment horizontal="left" vertical="center"/>
    </xf>
    <xf numFmtId="0" fontId="86" fillId="8" borderId="17" xfId="22" applyFont="1" applyFill="1" applyBorder="1" applyAlignment="1">
      <alignment horizontal="left" vertical="center"/>
    </xf>
    <xf numFmtId="0" fontId="88" fillId="8" borderId="17" xfId="22" applyFont="1" applyFill="1" applyBorder="1" applyAlignment="1">
      <alignment horizontal="left" vertical="center"/>
    </xf>
    <xf numFmtId="0" fontId="74" fillId="8" borderId="17" xfId="22" applyFont="1" applyFill="1" applyBorder="1" applyAlignment="1">
      <alignment horizontal="left" vertical="center"/>
    </xf>
    <xf numFmtId="0" fontId="49" fillId="8" borderId="17" xfId="22" applyFont="1" applyFill="1" applyBorder="1" applyAlignment="1">
      <alignment horizontal="left" vertical="center"/>
    </xf>
    <xf numFmtId="0" fontId="88" fillId="10" borderId="17" xfId="22" applyFont="1" applyFill="1" applyBorder="1" applyAlignment="1">
      <alignment horizontal="left" vertical="center"/>
    </xf>
    <xf numFmtId="0" fontId="37" fillId="8" borderId="17" xfId="22" applyFont="1" applyFill="1" applyBorder="1" applyAlignment="1">
      <alignment horizontal="left" vertical="center"/>
    </xf>
    <xf numFmtId="0" fontId="94" fillId="8" borderId="17" xfId="22" applyFill="1" applyBorder="1" applyAlignment="1">
      <alignment horizontal="left" vertical="center"/>
    </xf>
    <xf numFmtId="0" fontId="108" fillId="8" borderId="17" xfId="22" applyFont="1" applyFill="1" applyBorder="1" applyAlignment="1">
      <alignment horizontal="left" vertical="center"/>
    </xf>
    <xf numFmtId="0" fontId="108" fillId="8" borderId="20" xfId="22" applyFont="1" applyFill="1" applyBorder="1" applyAlignment="1">
      <alignment horizontal="left" vertical="center"/>
    </xf>
    <xf numFmtId="0" fontId="88" fillId="10" borderId="19" xfId="22" applyFont="1" applyFill="1" applyBorder="1" applyAlignment="1">
      <alignment horizontal="left" vertical="center"/>
    </xf>
    <xf numFmtId="0" fontId="94" fillId="10" borderId="16" xfId="22" applyFill="1" applyBorder="1" applyAlignment="1">
      <alignment horizontal="left" vertical="center"/>
    </xf>
    <xf numFmtId="0" fontId="94" fillId="10" borderId="17" xfId="22" applyFill="1" applyBorder="1" applyAlignment="1">
      <alignment horizontal="left" vertical="center"/>
    </xf>
    <xf numFmtId="0" fontId="94" fillId="10" borderId="19" xfId="22" applyFill="1" applyBorder="1" applyAlignment="1">
      <alignment horizontal="left" vertical="center"/>
    </xf>
    <xf numFmtId="0" fontId="88" fillId="10" borderId="16" xfId="22" applyFont="1" applyFill="1" applyBorder="1" applyAlignment="1">
      <alignment horizontal="left" vertical="center"/>
    </xf>
    <xf numFmtId="0" fontId="94" fillId="8" borderId="19" xfId="22" applyFill="1" applyBorder="1" applyAlignment="1">
      <alignment horizontal="left" vertical="center"/>
    </xf>
    <xf numFmtId="0" fontId="108" fillId="8" borderId="16" xfId="22" applyFont="1" applyFill="1" applyBorder="1" applyAlignment="1">
      <alignment horizontal="left" vertical="center"/>
    </xf>
    <xf numFmtId="0" fontId="94" fillId="8" borderId="16" xfId="22" applyFill="1" applyBorder="1" applyAlignment="1">
      <alignment horizontal="left" vertical="center"/>
    </xf>
    <xf numFmtId="0" fontId="88" fillId="8" borderId="16" xfId="22" applyFont="1" applyFill="1" applyBorder="1" applyAlignment="1">
      <alignment horizontal="left" vertical="center"/>
    </xf>
    <xf numFmtId="0" fontId="88" fillId="8" borderId="20" xfId="22" applyFont="1" applyFill="1" applyBorder="1" applyAlignment="1">
      <alignment horizontal="left" vertical="center"/>
    </xf>
    <xf numFmtId="0" fontId="76" fillId="8" borderId="19" xfId="22" applyFont="1" applyFill="1" applyBorder="1" applyAlignment="1">
      <alignment horizontal="left" vertical="center"/>
    </xf>
    <xf numFmtId="0" fontId="88" fillId="8" borderId="19" xfId="22" applyFont="1" applyFill="1" applyBorder="1" applyAlignment="1">
      <alignment horizontal="left" vertical="center"/>
    </xf>
    <xf numFmtId="0" fontId="85" fillId="8" borderId="16" xfId="22" applyFont="1" applyFill="1" applyBorder="1" applyAlignment="1">
      <alignment horizontal="left" vertical="center"/>
    </xf>
    <xf numFmtId="0" fontId="88" fillId="10" borderId="40" xfId="22" applyFont="1" applyFill="1" applyBorder="1" applyAlignment="1">
      <alignment horizontal="left" vertical="center"/>
    </xf>
    <xf numFmtId="0" fontId="94" fillId="8" borderId="46" xfId="22" applyFill="1" applyBorder="1" applyAlignment="1">
      <alignment horizontal="left" vertical="center"/>
    </xf>
    <xf numFmtId="0" fontId="88" fillId="8" borderId="46" xfId="22" applyFont="1" applyFill="1" applyBorder="1" applyAlignment="1">
      <alignment horizontal="left" vertical="center"/>
    </xf>
    <xf numFmtId="0" fontId="94" fillId="8" borderId="38" xfId="22" applyFill="1" applyBorder="1" applyAlignment="1">
      <alignment horizontal="left" vertical="center"/>
    </xf>
    <xf numFmtId="0" fontId="88" fillId="8" borderId="38" xfId="22" applyFont="1" applyFill="1" applyBorder="1" applyAlignment="1">
      <alignment horizontal="left" vertical="center"/>
    </xf>
    <xf numFmtId="0" fontId="94" fillId="8" borderId="22" xfId="22" applyFill="1" applyBorder="1" applyAlignment="1">
      <alignment horizontal="left" vertical="center"/>
    </xf>
    <xf numFmtId="0" fontId="108" fillId="8" borderId="19" xfId="22" applyFont="1" applyFill="1" applyBorder="1" applyAlignment="1">
      <alignment horizontal="left" vertical="center"/>
    </xf>
    <xf numFmtId="0" fontId="88" fillId="0" borderId="16" xfId="22" applyFont="1" applyBorder="1" applyAlignment="1">
      <alignment horizontal="left" vertical="center"/>
    </xf>
    <xf numFmtId="0" fontId="88" fillId="0" borderId="17" xfId="22" applyFont="1" applyBorder="1" applyAlignment="1">
      <alignment horizontal="left" vertical="center"/>
    </xf>
    <xf numFmtId="0" fontId="88" fillId="0" borderId="20" xfId="22" applyFont="1" applyBorder="1" applyAlignment="1">
      <alignment horizontal="left" vertical="center"/>
    </xf>
    <xf numFmtId="0" fontId="108" fillId="8" borderId="22" xfId="22" applyFont="1" applyFill="1" applyBorder="1" applyAlignment="1">
      <alignment horizontal="left" vertical="center"/>
    </xf>
    <xf numFmtId="0" fontId="88" fillId="0" borderId="36" xfId="22" applyFont="1" applyBorder="1" applyAlignment="1">
      <alignment horizontal="left" vertical="center"/>
    </xf>
    <xf numFmtId="0" fontId="80" fillId="0" borderId="19" xfId="22" applyFont="1" applyBorder="1" applyAlignment="1">
      <alignment horizontal="left" vertical="center"/>
    </xf>
    <xf numFmtId="0" fontId="88" fillId="8" borderId="40" xfId="22" applyFont="1" applyFill="1" applyBorder="1" applyAlignment="1">
      <alignment horizontal="left" vertical="center"/>
    </xf>
    <xf numFmtId="0" fontId="88" fillId="8" borderId="1" xfId="22" applyFont="1" applyFill="1" applyBorder="1" applyAlignment="1">
      <alignment horizontal="left" vertical="center"/>
    </xf>
    <xf numFmtId="0" fontId="88" fillId="11" borderId="17" xfId="22" applyFont="1" applyFill="1" applyBorder="1" applyAlignment="1">
      <alignment horizontal="left" vertical="center"/>
    </xf>
    <xf numFmtId="0" fontId="88" fillId="11" borderId="19" xfId="22" applyFont="1" applyFill="1" applyBorder="1" applyAlignment="1">
      <alignment horizontal="left" vertical="center"/>
    </xf>
    <xf numFmtId="0" fontId="86" fillId="11" borderId="68" xfId="22" applyFont="1" applyFill="1" applyBorder="1" applyAlignment="1">
      <alignment horizontal="left" vertical="center"/>
    </xf>
    <xf numFmtId="0" fontId="59" fillId="8" borderId="1" xfId="22" applyFont="1" applyFill="1" applyBorder="1" applyAlignment="1">
      <alignment horizontal="left" vertical="center"/>
    </xf>
    <xf numFmtId="0" fontId="88" fillId="0" borderId="1" xfId="22" applyFont="1" applyBorder="1" applyAlignment="1">
      <alignment horizontal="left" vertical="center"/>
    </xf>
    <xf numFmtId="0" fontId="39" fillId="10" borderId="9" xfId="22" applyFont="1" applyFill="1" applyBorder="1" applyAlignment="1">
      <alignment horizontal="left" vertical="center"/>
    </xf>
    <xf numFmtId="0" fontId="78" fillId="10" borderId="1" xfId="22" applyFont="1" applyFill="1" applyBorder="1" applyAlignment="1">
      <alignment horizontal="left" vertical="center"/>
    </xf>
    <xf numFmtId="0" fontId="42" fillId="10" borderId="9" xfId="22" applyFont="1" applyFill="1" applyBorder="1" applyAlignment="1">
      <alignment horizontal="left" vertical="center"/>
    </xf>
    <xf numFmtId="0" fontId="78" fillId="10" borderId="9" xfId="22" applyFont="1" applyFill="1" applyBorder="1" applyAlignment="1">
      <alignment horizontal="left" vertical="center"/>
    </xf>
    <xf numFmtId="0" fontId="38" fillId="10" borderId="9" xfId="22" applyFont="1" applyFill="1" applyBorder="1" applyAlignment="1">
      <alignment horizontal="left" vertical="center"/>
    </xf>
    <xf numFmtId="0" fontId="86" fillId="8" borderId="1" xfId="22" applyFont="1" applyFill="1" applyBorder="1" applyAlignment="1">
      <alignment horizontal="left" vertical="center"/>
    </xf>
    <xf numFmtId="0" fontId="88" fillId="12" borderId="1" xfId="22" applyFont="1" applyFill="1" applyBorder="1" applyAlignment="1">
      <alignment horizontal="left" vertical="center"/>
    </xf>
    <xf numFmtId="0" fontId="94" fillId="10" borderId="1" xfId="22" applyFill="1" applyBorder="1" applyAlignment="1">
      <alignment horizontal="left" vertical="center"/>
    </xf>
    <xf numFmtId="0" fontId="75" fillId="10" borderId="1" xfId="22" applyFont="1" applyFill="1" applyBorder="1" applyAlignment="1">
      <alignment horizontal="left" vertical="center"/>
    </xf>
    <xf numFmtId="0" fontId="66" fillId="10" borderId="1" xfId="22" applyFont="1" applyFill="1" applyBorder="1" applyAlignment="1">
      <alignment horizontal="left" vertical="center"/>
    </xf>
    <xf numFmtId="0" fontId="94" fillId="8" borderId="1" xfId="22" applyFill="1" applyBorder="1" applyAlignment="1">
      <alignment horizontal="left" vertical="center"/>
    </xf>
    <xf numFmtId="0" fontId="94" fillId="8" borderId="9" xfId="22" applyFill="1" applyBorder="1" applyAlignment="1">
      <alignment horizontal="left" vertical="center"/>
    </xf>
    <xf numFmtId="0" fontId="88" fillId="0" borderId="10" xfId="22" applyFont="1" applyBorder="1" applyAlignment="1">
      <alignment horizontal="left" vertical="center"/>
    </xf>
    <xf numFmtId="0" fontId="94" fillId="8" borderId="10" xfId="22" applyFill="1" applyBorder="1" applyAlignment="1">
      <alignment horizontal="left" vertical="center"/>
    </xf>
    <xf numFmtId="0" fontId="71" fillId="8" borderId="16" xfId="22" applyFont="1" applyFill="1" applyBorder="1" applyAlignment="1">
      <alignment horizontal="left" vertical="center"/>
    </xf>
    <xf numFmtId="0" fontId="71" fillId="8" borderId="17" xfId="22" applyFont="1" applyFill="1" applyBorder="1" applyAlignment="1">
      <alignment horizontal="left" vertical="center"/>
    </xf>
    <xf numFmtId="0" fontId="41" fillId="8" borderId="20" xfId="22" applyFont="1" applyFill="1" applyBorder="1" applyAlignment="1">
      <alignment horizontal="left" vertical="center"/>
    </xf>
    <xf numFmtId="0" fontId="86" fillId="8" borderId="20" xfId="22" applyFont="1" applyFill="1" applyBorder="1" applyAlignment="1">
      <alignment horizontal="left" vertical="center"/>
    </xf>
    <xf numFmtId="0" fontId="67" fillId="8" borderId="1" xfId="22" applyFont="1" applyFill="1" applyBorder="1" applyAlignment="1">
      <alignment horizontal="left" vertical="center"/>
    </xf>
    <xf numFmtId="0" fontId="67" fillId="8" borderId="68" xfId="22" applyFont="1" applyFill="1" applyBorder="1" applyAlignment="1">
      <alignment horizontal="left" vertical="center"/>
    </xf>
    <xf numFmtId="0" fontId="34" fillId="10" borderId="17" xfId="22" applyFont="1" applyFill="1" applyBorder="1" applyAlignment="1">
      <alignment horizontal="left" vertical="center"/>
    </xf>
    <xf numFmtId="0" fontId="34" fillId="0" borderId="17" xfId="22" applyFont="1" applyFill="1" applyBorder="1" applyAlignment="1">
      <alignment horizontal="left" vertical="center"/>
    </xf>
    <xf numFmtId="0" fontId="94" fillId="10" borderId="36" xfId="22" applyFill="1" applyBorder="1" applyAlignment="1">
      <alignment horizontal="left" vertical="center"/>
    </xf>
    <xf numFmtId="0" fontId="94" fillId="10" borderId="20" xfId="22" applyFill="1" applyBorder="1" applyAlignment="1">
      <alignment horizontal="left" vertical="center"/>
    </xf>
    <xf numFmtId="0" fontId="94" fillId="10" borderId="22" xfId="22" applyFill="1" applyBorder="1" applyAlignment="1">
      <alignment horizontal="left" vertical="center"/>
    </xf>
    <xf numFmtId="0" fontId="41" fillId="10" borderId="16" xfId="22" applyFont="1" applyFill="1" applyBorder="1" applyAlignment="1">
      <alignment horizontal="left" vertical="center"/>
    </xf>
    <xf numFmtId="0" fontId="61" fillId="8" borderId="16" xfId="22" applyFont="1" applyFill="1" applyBorder="1" applyAlignment="1">
      <alignment horizontal="left" vertical="center"/>
    </xf>
    <xf numFmtId="0" fontId="81" fillId="8" borderId="17" xfId="22" applyFont="1" applyFill="1" applyBorder="1" applyAlignment="1">
      <alignment horizontal="left" vertical="center"/>
    </xf>
    <xf numFmtId="0" fontId="88" fillId="3" borderId="17" xfId="22" applyFont="1" applyFill="1" applyBorder="1" applyAlignment="1">
      <alignment horizontal="left" vertical="center"/>
    </xf>
    <xf numFmtId="0" fontId="33" fillId="8" borderId="19" xfId="22" applyFont="1" applyFill="1" applyBorder="1" applyAlignment="1">
      <alignment horizontal="left" vertical="center"/>
    </xf>
    <xf numFmtId="0" fontId="61" fillId="8" borderId="17" xfId="22" applyFont="1" applyFill="1" applyBorder="1" applyAlignment="1">
      <alignment horizontal="left" vertical="center"/>
    </xf>
    <xf numFmtId="0" fontId="41" fillId="8" borderId="17" xfId="22" applyFont="1" applyFill="1" applyBorder="1" applyAlignment="1">
      <alignment horizontal="left" vertical="center"/>
    </xf>
    <xf numFmtId="0" fontId="104" fillId="10" borderId="17" xfId="22" applyFont="1" applyFill="1" applyBorder="1" applyAlignment="1">
      <alignment horizontal="left" vertical="center"/>
    </xf>
    <xf numFmtId="0" fontId="94" fillId="6" borderId="17" xfId="22" applyFill="1" applyBorder="1" applyAlignment="1">
      <alignment horizontal="left" vertical="center"/>
    </xf>
    <xf numFmtId="0" fontId="94" fillId="6" borderId="19" xfId="22" applyFill="1" applyBorder="1" applyAlignment="1">
      <alignment horizontal="left" vertical="center"/>
    </xf>
    <xf numFmtId="0" fontId="94" fillId="6" borderId="16" xfId="22" applyFill="1" applyBorder="1" applyAlignment="1">
      <alignment horizontal="left" vertical="center"/>
    </xf>
    <xf numFmtId="0" fontId="94" fillId="6" borderId="20" xfId="22" applyFill="1" applyBorder="1" applyAlignment="1">
      <alignment horizontal="left" vertical="center"/>
    </xf>
    <xf numFmtId="0" fontId="108" fillId="8" borderId="40" xfId="22" applyFont="1" applyFill="1" applyBorder="1" applyAlignment="1">
      <alignment horizontal="left" vertical="center"/>
    </xf>
    <xf numFmtId="0" fontId="94" fillId="8" borderId="36" xfId="22" applyFill="1" applyBorder="1" applyAlignment="1">
      <alignment horizontal="left" vertical="center"/>
    </xf>
    <xf numFmtId="0" fontId="94" fillId="8" borderId="20" xfId="22" applyFill="1" applyBorder="1" applyAlignment="1">
      <alignment horizontal="left" vertical="center"/>
    </xf>
    <xf numFmtId="0" fontId="108" fillId="8" borderId="38" xfId="22" applyFont="1" applyFill="1" applyBorder="1" applyAlignment="1">
      <alignment horizontal="left" vertical="center"/>
    </xf>
    <xf numFmtId="0" fontId="94" fillId="10" borderId="40" xfId="22" applyFill="1" applyBorder="1" applyAlignment="1">
      <alignment horizontal="left" vertical="center"/>
    </xf>
    <xf numFmtId="0" fontId="94" fillId="8" borderId="40" xfId="22" applyFill="1" applyBorder="1" applyAlignment="1">
      <alignment horizontal="left" vertical="center"/>
    </xf>
    <xf numFmtId="0" fontId="94" fillId="0" borderId="19" xfId="22" applyBorder="1" applyAlignment="1">
      <alignment horizontal="left" vertical="center"/>
    </xf>
    <xf numFmtId="0" fontId="94" fillId="0" borderId="38" xfId="22" applyBorder="1" applyAlignment="1">
      <alignment horizontal="left" vertical="center"/>
    </xf>
    <xf numFmtId="0" fontId="94" fillId="0" borderId="20" xfId="22" applyBorder="1" applyAlignment="1">
      <alignment horizontal="left" vertical="center"/>
    </xf>
    <xf numFmtId="0" fontId="94" fillId="0" borderId="16" xfId="22" applyBorder="1" applyAlignment="1">
      <alignment horizontal="left" vertical="center"/>
    </xf>
    <xf numFmtId="0" fontId="94" fillId="0" borderId="17" xfId="22" applyBorder="1" applyAlignment="1">
      <alignment horizontal="left" vertical="center"/>
    </xf>
    <xf numFmtId="0" fontId="62" fillId="8" borderId="68" xfId="22" quotePrefix="1" applyFont="1" applyFill="1" applyBorder="1" applyAlignment="1">
      <alignment horizontal="left" vertical="center"/>
    </xf>
    <xf numFmtId="0" fontId="62" fillId="10" borderId="68" xfId="22" applyFont="1" applyFill="1" applyBorder="1" applyAlignment="1">
      <alignment horizontal="left" vertical="center"/>
    </xf>
    <xf numFmtId="0" fontId="62" fillId="8" borderId="68" xfId="22" applyFont="1" applyFill="1" applyBorder="1" applyAlignment="1">
      <alignment horizontal="left" vertical="center"/>
    </xf>
    <xf numFmtId="0" fontId="62" fillId="8" borderId="16" xfId="22" applyFont="1" applyFill="1" applyBorder="1" applyAlignment="1">
      <alignment horizontal="left" vertical="center"/>
    </xf>
    <xf numFmtId="0" fontId="88" fillId="8" borderId="36" xfId="22" applyFont="1" applyFill="1" applyBorder="1" applyAlignment="1">
      <alignment horizontal="left" vertical="center"/>
    </xf>
    <xf numFmtId="0" fontId="41" fillId="8" borderId="36" xfId="22" applyFont="1" applyFill="1" applyBorder="1" applyAlignment="1">
      <alignment horizontal="left" vertical="center"/>
    </xf>
    <xf numFmtId="0" fontId="46" fillId="0" borderId="17" xfId="22" applyFont="1" applyBorder="1" applyAlignment="1">
      <alignment horizontal="left" vertical="center"/>
    </xf>
    <xf numFmtId="0" fontId="73" fillId="0" borderId="19" xfId="22" applyFont="1" applyBorder="1" applyAlignment="1">
      <alignment horizontal="left" vertical="center"/>
    </xf>
    <xf numFmtId="0" fontId="88" fillId="0" borderId="22" xfId="22" applyFont="1" applyBorder="1" applyAlignment="1">
      <alignment horizontal="left" vertical="center"/>
    </xf>
    <xf numFmtId="0" fontId="88" fillId="0" borderId="19" xfId="22" applyFont="1" applyBorder="1" applyAlignment="1">
      <alignment horizontal="left" vertical="center"/>
    </xf>
    <xf numFmtId="0" fontId="94" fillId="0" borderId="68" xfId="22" applyBorder="1" applyAlignment="1">
      <alignment horizontal="left" vertical="center"/>
    </xf>
    <xf numFmtId="0" fontId="94" fillId="8" borderId="56" xfId="22" applyFill="1" applyBorder="1" applyAlignment="1">
      <alignment horizontal="left" vertical="center"/>
    </xf>
    <xf numFmtId="0" fontId="94" fillId="8" borderId="59" xfId="22" applyFill="1" applyBorder="1" applyAlignment="1">
      <alignment horizontal="left" vertical="center"/>
    </xf>
    <xf numFmtId="0" fontId="88" fillId="8" borderId="61" xfId="22" applyFont="1" applyFill="1" applyBorder="1" applyAlignment="1">
      <alignment horizontal="left" vertical="center"/>
    </xf>
    <xf numFmtId="0" fontId="94" fillId="8" borderId="63" xfId="22" applyFill="1" applyBorder="1" applyAlignment="1">
      <alignment horizontal="left" vertical="center"/>
    </xf>
    <xf numFmtId="0" fontId="94" fillId="8" borderId="54" xfId="22" applyFill="1" applyBorder="1" applyAlignment="1">
      <alignment horizontal="left" vertical="center"/>
    </xf>
    <xf numFmtId="0" fontId="94" fillId="8" borderId="65" xfId="22" applyFill="1" applyBorder="1" applyAlignment="1">
      <alignment horizontal="left" vertical="center"/>
    </xf>
    <xf numFmtId="0" fontId="94" fillId="8" borderId="71" xfId="22" applyFill="1" applyBorder="1" applyAlignment="1">
      <alignment horizontal="left" vertical="center"/>
    </xf>
    <xf numFmtId="0" fontId="94" fillId="8" borderId="51" xfId="22" applyFill="1" applyBorder="1" applyAlignment="1">
      <alignment horizontal="left" vertical="center"/>
    </xf>
    <xf numFmtId="0" fontId="84" fillId="8" borderId="19" xfId="22" applyFont="1" applyFill="1" applyBorder="1" applyAlignment="1">
      <alignment horizontal="left" vertical="center"/>
    </xf>
    <xf numFmtId="0" fontId="70" fillId="3" borderId="36" xfId="22" applyFont="1" applyFill="1" applyBorder="1" applyAlignment="1">
      <alignment horizontal="left" vertical="center"/>
    </xf>
    <xf numFmtId="0" fontId="94" fillId="3" borderId="19" xfId="22" applyFill="1" applyBorder="1" applyAlignment="1">
      <alignment horizontal="left" vertical="center"/>
    </xf>
    <xf numFmtId="0" fontId="94" fillId="3" borderId="1" xfId="22" applyFill="1" applyBorder="1" applyAlignment="1">
      <alignment horizontal="left" vertical="center"/>
    </xf>
    <xf numFmtId="0" fontId="46" fillId="3" borderId="16" xfId="22" applyFont="1" applyFill="1" applyBorder="1" applyAlignment="1">
      <alignment horizontal="left" vertical="center"/>
    </xf>
    <xf numFmtId="0" fontId="94" fillId="8" borderId="68" xfId="22" applyFill="1" applyBorder="1" applyAlignment="1">
      <alignment horizontal="left" vertical="center"/>
    </xf>
    <xf numFmtId="0" fontId="54" fillId="0" borderId="17" xfId="22" applyFont="1" applyFill="1" applyBorder="1" applyAlignment="1">
      <alignment horizontal="left" vertical="center"/>
    </xf>
    <xf numFmtId="0" fontId="54" fillId="8" borderId="17" xfId="22" applyFont="1" applyFill="1" applyBorder="1" applyAlignment="1">
      <alignment horizontal="left" vertical="center"/>
    </xf>
    <xf numFmtId="0" fontId="64" fillId="8" borderId="17" xfId="22" applyFont="1" applyFill="1" applyBorder="1" applyAlignment="1">
      <alignment horizontal="left" vertical="center"/>
    </xf>
    <xf numFmtId="0" fontId="40" fillId="8" borderId="17" xfId="22" applyFont="1" applyFill="1" applyBorder="1" applyAlignment="1">
      <alignment horizontal="left" vertical="center"/>
    </xf>
    <xf numFmtId="0" fontId="88" fillId="12" borderId="17" xfId="22" applyFont="1" applyFill="1" applyBorder="1" applyAlignment="1">
      <alignment horizontal="left" vertical="center"/>
    </xf>
    <xf numFmtId="0" fontId="88" fillId="6" borderId="17" xfId="22" applyFont="1" applyFill="1" applyBorder="1" applyAlignment="1">
      <alignment horizontal="left" vertical="center"/>
    </xf>
    <xf numFmtId="0" fontId="88" fillId="0" borderId="38" xfId="22" applyFont="1" applyBorder="1" applyAlignment="1">
      <alignment horizontal="left" vertical="center"/>
    </xf>
    <xf numFmtId="0" fontId="94" fillId="8" borderId="2" xfId="22" applyFill="1" applyBorder="1" applyAlignment="1">
      <alignment horizontal="left" vertical="center"/>
    </xf>
    <xf numFmtId="0" fontId="108" fillId="8" borderId="4" xfId="22" applyFont="1" applyFill="1" applyBorder="1" applyAlignment="1">
      <alignment horizontal="left" vertical="center"/>
    </xf>
    <xf numFmtId="0" fontId="88" fillId="0" borderId="4" xfId="22" applyFont="1" applyBorder="1" applyAlignment="1">
      <alignment horizontal="left" vertical="center"/>
    </xf>
    <xf numFmtId="0" fontId="88" fillId="0" borderId="6" xfId="22" applyFont="1" applyBorder="1" applyAlignment="1">
      <alignment horizontal="left" vertical="center"/>
    </xf>
    <xf numFmtId="0" fontId="88" fillId="0" borderId="15" xfId="22" applyFont="1" applyBorder="1" applyAlignment="1">
      <alignment horizontal="left" vertical="center"/>
    </xf>
    <xf numFmtId="0" fontId="88" fillId="0" borderId="27" xfId="22" applyFont="1" applyBorder="1" applyAlignment="1">
      <alignment horizontal="left" vertical="center"/>
    </xf>
    <xf numFmtId="0" fontId="88" fillId="0" borderId="2" xfId="22" applyFont="1" applyBorder="1" applyAlignment="1">
      <alignment horizontal="left" vertical="center"/>
    </xf>
    <xf numFmtId="0" fontId="32" fillId="0" borderId="2" xfId="22" applyFont="1" applyBorder="1" applyAlignment="1">
      <alignment horizontal="left" vertical="center"/>
    </xf>
    <xf numFmtId="0" fontId="88" fillId="0" borderId="28" xfId="22" applyFont="1" applyBorder="1" applyAlignment="1">
      <alignment horizontal="left" vertical="center"/>
    </xf>
    <xf numFmtId="0" fontId="86" fillId="0" borderId="16" xfId="22" applyFont="1" applyBorder="1" applyAlignment="1">
      <alignment horizontal="left" vertical="center"/>
    </xf>
    <xf numFmtId="0" fontId="77" fillId="0" borderId="17" xfId="22" applyFont="1" applyBorder="1" applyAlignment="1">
      <alignment horizontal="left" vertical="center"/>
    </xf>
    <xf numFmtId="0" fontId="32" fillId="0" borderId="16" xfId="22" applyFont="1" applyFill="1" applyBorder="1" applyAlignment="1">
      <alignment horizontal="left" vertical="center"/>
    </xf>
    <xf numFmtId="0" fontId="54" fillId="3" borderId="20" xfId="22" applyFont="1" applyFill="1" applyBorder="1" applyAlignment="1">
      <alignment horizontal="left" vertical="center"/>
    </xf>
    <xf numFmtId="0" fontId="54" fillId="3" borderId="68" xfId="22" applyFont="1" applyFill="1" applyBorder="1" applyAlignment="1">
      <alignment horizontal="left" vertical="center"/>
    </xf>
    <xf numFmtId="0" fontId="88" fillId="3" borderId="19" xfId="22" applyFont="1" applyFill="1" applyBorder="1" applyAlignment="1">
      <alignment horizontal="left" vertical="center"/>
    </xf>
    <xf numFmtId="0" fontId="88" fillId="3" borderId="36" xfId="22" applyFont="1" applyFill="1" applyBorder="1" applyAlignment="1">
      <alignment horizontal="left" vertical="center"/>
    </xf>
    <xf numFmtId="0" fontId="88" fillId="0" borderId="17" xfId="22" applyFont="1" applyFill="1" applyBorder="1" applyAlignment="1">
      <alignment horizontal="left" vertical="center"/>
    </xf>
    <xf numFmtId="0" fontId="82" fillId="0" borderId="1" xfId="22" applyFont="1" applyFill="1" applyBorder="1" applyAlignment="1">
      <alignment horizontal="left" vertical="center"/>
    </xf>
    <xf numFmtId="0" fontId="88" fillId="10" borderId="1" xfId="22" applyFont="1" applyFill="1" applyBorder="1" applyAlignment="1">
      <alignment horizontal="left" vertical="center"/>
    </xf>
    <xf numFmtId="0" fontId="88" fillId="0" borderId="1" xfId="22" applyFont="1" applyFill="1" applyBorder="1" applyAlignment="1">
      <alignment horizontal="left" vertical="center"/>
    </xf>
    <xf numFmtId="0" fontId="88" fillId="0" borderId="83" xfId="22" applyFont="1" applyFill="1" applyBorder="1" applyAlignment="1">
      <alignment horizontal="left" vertical="center"/>
    </xf>
    <xf numFmtId="0" fontId="70" fillId="0" borderId="17" xfId="22" applyFont="1" applyFill="1" applyBorder="1" applyAlignment="1">
      <alignment horizontal="left" vertical="center"/>
    </xf>
    <xf numFmtId="0" fontId="82" fillId="0" borderId="17" xfId="22" applyFont="1" applyFill="1" applyBorder="1" applyAlignment="1">
      <alignment horizontal="left" vertical="center"/>
    </xf>
    <xf numFmtId="0" fontId="94" fillId="0" borderId="17" xfId="22" applyFill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86" fillId="0" borderId="17" xfId="22" applyFont="1" applyBorder="1" applyAlignment="1">
      <alignment horizontal="left" vertical="center"/>
    </xf>
    <xf numFmtId="0" fontId="86" fillId="0" borderId="17" xfId="22" applyFont="1" applyFill="1" applyBorder="1" applyAlignment="1">
      <alignment horizontal="left" vertical="center"/>
    </xf>
    <xf numFmtId="0" fontId="30" fillId="10" borderId="17" xfId="22" applyFont="1" applyFill="1" applyBorder="1" applyAlignment="1">
      <alignment horizontal="left" vertical="center"/>
    </xf>
    <xf numFmtId="0" fontId="94" fillId="0" borderId="0" xfId="22" applyAlignment="1">
      <alignment horizontal="left" vertical="center"/>
    </xf>
    <xf numFmtId="0" fontId="0" fillId="0" borderId="0" xfId="0" applyAlignment="1">
      <alignment horizontal="center"/>
    </xf>
    <xf numFmtId="0" fontId="29" fillId="0" borderId="0" xfId="22" applyFont="1" applyFill="1" applyAlignment="1">
      <alignment horizontal="center" vertical="center"/>
    </xf>
    <xf numFmtId="0" fontId="29" fillId="0" borderId="0" xfId="22" applyFont="1" applyAlignment="1">
      <alignment horizontal="center" vertical="center"/>
    </xf>
    <xf numFmtId="0" fontId="28" fillId="0" borderId="1" xfId="22" applyFont="1" applyBorder="1" applyAlignment="1">
      <alignment horizontal="center"/>
    </xf>
    <xf numFmtId="0" fontId="28" fillId="0" borderId="0" xfId="22" applyFont="1" applyBorder="1" applyAlignment="1">
      <alignment horizontal="center"/>
    </xf>
    <xf numFmtId="0" fontId="28" fillId="0" borderId="0" xfId="22" applyFont="1" applyBorder="1"/>
    <xf numFmtId="0" fontId="121" fillId="0" borderId="1" xfId="22" applyFont="1" applyBorder="1" applyAlignment="1">
      <alignment horizontal="center"/>
    </xf>
    <xf numFmtId="0" fontId="125" fillId="0" borderId="0" xfId="22" applyFont="1" applyAlignment="1">
      <alignment horizontal="left"/>
    </xf>
    <xf numFmtId="0" fontId="27" fillId="5" borderId="1" xfId="22" applyFont="1" applyFill="1" applyBorder="1"/>
    <xf numFmtId="0" fontId="27" fillId="0" borderId="0" xfId="22" applyFont="1" applyAlignment="1">
      <alignment horizontal="center" vertical="center"/>
    </xf>
    <xf numFmtId="0" fontId="26" fillId="0" borderId="0" xfId="22" applyFont="1" applyBorder="1" applyAlignment="1">
      <alignment horizontal="center" vertical="center"/>
    </xf>
    <xf numFmtId="0" fontId="25" fillId="10" borderId="9" xfId="22" applyFont="1" applyFill="1" applyBorder="1" applyAlignment="1">
      <alignment horizontal="left" vertical="center"/>
    </xf>
    <xf numFmtId="0" fontId="25" fillId="0" borderId="0" xfId="22" applyFont="1" applyAlignment="1">
      <alignment horizontal="center" vertical="center"/>
    </xf>
    <xf numFmtId="0" fontId="25" fillId="5" borderId="1" xfId="22" applyFont="1" applyFill="1" applyBorder="1"/>
    <xf numFmtId="0" fontId="24" fillId="5" borderId="14" xfId="22" applyFont="1" applyFill="1" applyBorder="1"/>
    <xf numFmtId="0" fontId="24" fillId="0" borderId="0" xfId="22" applyFont="1" applyAlignment="1">
      <alignment horizontal="center" vertical="center"/>
    </xf>
    <xf numFmtId="0" fontId="24" fillId="10" borderId="9" xfId="22" applyFont="1" applyFill="1" applyBorder="1" applyAlignment="1">
      <alignment horizontal="left" vertical="center"/>
    </xf>
    <xf numFmtId="0" fontId="24" fillId="5" borderId="1" xfId="22" applyFont="1" applyFill="1" applyBorder="1"/>
    <xf numFmtId="0" fontId="24" fillId="0" borderId="0" xfId="22" applyFont="1" applyBorder="1" applyAlignment="1">
      <alignment horizontal="center" vertical="center"/>
    </xf>
    <xf numFmtId="0" fontId="23" fillId="10" borderId="17" xfId="22" applyFont="1" applyFill="1" applyBorder="1" applyAlignment="1">
      <alignment horizontal="left" vertical="center"/>
    </xf>
    <xf numFmtId="0" fontId="23" fillId="0" borderId="1" xfId="22" applyFont="1" applyBorder="1" applyAlignment="1">
      <alignment horizontal="center" vertical="center"/>
    </xf>
    <xf numFmtId="0" fontId="23" fillId="0" borderId="0" xfId="22" applyFont="1" applyAlignment="1">
      <alignment horizontal="center" vertical="center"/>
    </xf>
    <xf numFmtId="0" fontId="23" fillId="5" borderId="1" xfId="22" applyFont="1" applyFill="1" applyBorder="1"/>
    <xf numFmtId="0" fontId="23" fillId="5" borderId="41" xfId="22" applyFont="1" applyFill="1" applyBorder="1"/>
    <xf numFmtId="0" fontId="94" fillId="0" borderId="10" xfId="22" applyBorder="1" applyAlignment="1">
      <alignment horizontal="center"/>
    </xf>
    <xf numFmtId="0" fontId="64" fillId="3" borderId="1" xfId="22" applyFont="1" applyFill="1" applyBorder="1" applyAlignment="1">
      <alignment horizontal="left" vertical="center"/>
    </xf>
    <xf numFmtId="0" fontId="73" fillId="0" borderId="1" xfId="22" applyFont="1" applyBorder="1" applyAlignment="1">
      <alignment horizontal="center" vertical="center"/>
    </xf>
    <xf numFmtId="0" fontId="22" fillId="3" borderId="1" xfId="22" applyFont="1" applyFill="1" applyBorder="1" applyAlignment="1">
      <alignment horizontal="left" vertical="center"/>
    </xf>
    <xf numFmtId="0" fontId="94" fillId="3" borderId="40" xfId="22" applyFill="1" applyBorder="1" applyAlignment="1">
      <alignment horizontal="left" vertical="center"/>
    </xf>
    <xf numFmtId="0" fontId="73" fillId="5" borderId="41" xfId="22" applyFont="1" applyFill="1" applyBorder="1"/>
    <xf numFmtId="0" fontId="73" fillId="0" borderId="41" xfId="22" applyFont="1" applyBorder="1" applyAlignment="1">
      <alignment horizontal="center" vertical="center"/>
    </xf>
    <xf numFmtId="0" fontId="64" fillId="3" borderId="36" xfId="22" applyFont="1" applyFill="1" applyBorder="1" applyAlignment="1">
      <alignment horizontal="left" vertical="center"/>
    </xf>
    <xf numFmtId="0" fontId="94" fillId="0" borderId="0" xfId="22" applyBorder="1" applyAlignment="1">
      <alignment horizontal="center"/>
    </xf>
    <xf numFmtId="0" fontId="94" fillId="0" borderId="39" xfId="22" applyBorder="1" applyAlignment="1">
      <alignment horizontal="center"/>
    </xf>
    <xf numFmtId="0" fontId="22" fillId="0" borderId="1" xfId="22" applyFont="1" applyBorder="1" applyAlignment="1">
      <alignment horizontal="center"/>
    </xf>
    <xf numFmtId="0" fontId="22" fillId="0" borderId="0" xfId="22" applyFont="1" applyAlignment="1">
      <alignment horizontal="center" vertical="center"/>
    </xf>
    <xf numFmtId="0" fontId="22" fillId="0" borderId="0" xfId="22" applyFont="1"/>
    <xf numFmtId="0" fontId="121" fillId="0" borderId="0" xfId="22" applyFont="1" applyAlignment="1"/>
    <xf numFmtId="0" fontId="88" fillId="0" borderId="0" xfId="22" applyFont="1" applyAlignment="1"/>
    <xf numFmtId="0" fontId="126" fillId="0" borderId="0" xfId="22" applyFont="1" applyAlignment="1">
      <alignment horizontal="left" indent="20"/>
    </xf>
    <xf numFmtId="0" fontId="126" fillId="0" borderId="0" xfId="22" applyFont="1" applyFill="1" applyAlignment="1">
      <alignment horizontal="left"/>
    </xf>
    <xf numFmtId="0" fontId="126" fillId="0" borderId="0" xfId="22" applyFont="1" applyAlignment="1">
      <alignment horizontal="left"/>
    </xf>
    <xf numFmtId="0" fontId="127" fillId="0" borderId="0" xfId="22" applyFont="1" applyAlignment="1">
      <alignment horizontal="left" vertical="top" indent="20"/>
    </xf>
    <xf numFmtId="0" fontId="127" fillId="0" borderId="0" xfId="22" applyFont="1" applyAlignment="1">
      <alignment horizontal="center"/>
    </xf>
    <xf numFmtId="0" fontId="127" fillId="0" borderId="0" xfId="22" applyFont="1" applyAlignment="1">
      <alignment horizontal="left" indent="20"/>
    </xf>
    <xf numFmtId="0" fontId="105" fillId="0" borderId="0" xfId="22" applyFont="1" applyAlignment="1">
      <alignment horizontal="left" wrapText="1"/>
    </xf>
    <xf numFmtId="0" fontId="105" fillId="0" borderId="0" xfId="22" applyFont="1" applyAlignment="1">
      <alignment vertical="center"/>
    </xf>
    <xf numFmtId="0" fontId="88" fillId="0" borderId="0" xfId="22" applyFont="1" applyAlignment="1">
      <alignment vertical="center" wrapText="1"/>
    </xf>
    <xf numFmtId="0" fontId="88" fillId="0" borderId="0" xfId="22" applyFont="1" applyAlignment="1">
      <alignment vertical="center"/>
    </xf>
    <xf numFmtId="0" fontId="22" fillId="8" borderId="17" xfId="22" applyFont="1" applyFill="1" applyBorder="1" applyAlignment="1">
      <alignment horizontal="left" vertical="center"/>
    </xf>
    <xf numFmtId="0" fontId="22" fillId="10" borderId="16" xfId="22" applyFont="1" applyFill="1" applyBorder="1" applyAlignment="1">
      <alignment horizontal="left" vertical="center"/>
    </xf>
    <xf numFmtId="0" fontId="22" fillId="5" borderId="1" xfId="22" applyFont="1" applyFill="1" applyBorder="1"/>
    <xf numFmtId="0" fontId="22" fillId="5" borderId="18" xfId="22" applyFont="1" applyFill="1" applyBorder="1"/>
    <xf numFmtId="0" fontId="22" fillId="8" borderId="20" xfId="22" applyFont="1" applyFill="1" applyBorder="1" applyAlignment="1">
      <alignment horizontal="left" vertical="center"/>
    </xf>
    <xf numFmtId="0" fontId="21" fillId="8" borderId="17" xfId="22" applyFont="1" applyFill="1" applyBorder="1" applyAlignment="1">
      <alignment horizontal="left" vertical="center"/>
    </xf>
    <xf numFmtId="0" fontId="21" fillId="5" borderId="9" xfId="22" applyFont="1" applyFill="1" applyBorder="1"/>
    <xf numFmtId="0" fontId="21" fillId="0" borderId="0" xfId="22" applyFont="1" applyAlignment="1">
      <alignment horizontal="center" vertical="center"/>
    </xf>
    <xf numFmtId="0" fontId="20" fillId="0" borderId="0" xfId="22" applyFont="1" applyFill="1" applyAlignment="1">
      <alignment horizontal="center" vertical="center"/>
    </xf>
    <xf numFmtId="0" fontId="19" fillId="10" borderId="17" xfId="22" applyFont="1" applyFill="1" applyBorder="1" applyAlignment="1">
      <alignment horizontal="left" vertical="center"/>
    </xf>
    <xf numFmtId="0" fontId="88" fillId="0" borderId="35" xfId="22" applyFont="1" applyBorder="1" applyAlignment="1">
      <alignment horizontal="center" vertical="center"/>
    </xf>
    <xf numFmtId="0" fontId="19" fillId="0" borderId="0" xfId="22" applyFont="1" applyAlignment="1">
      <alignment horizontal="center" vertical="center"/>
    </xf>
    <xf numFmtId="0" fontId="19" fillId="8" borderId="38" xfId="22" applyFont="1" applyFill="1" applyBorder="1" applyAlignment="1">
      <alignment horizontal="left" vertical="center"/>
    </xf>
    <xf numFmtId="0" fontId="19" fillId="5" borderId="1" xfId="22" applyFont="1" applyFill="1" applyBorder="1"/>
    <xf numFmtId="0" fontId="19" fillId="0" borderId="17" xfId="22" applyFont="1" applyFill="1" applyBorder="1" applyAlignment="1">
      <alignment horizontal="left" vertical="center"/>
    </xf>
    <xf numFmtId="0" fontId="19" fillId="0" borderId="0" xfId="22" applyFont="1"/>
    <xf numFmtId="0" fontId="19" fillId="5" borderId="12" xfId="22" applyFont="1" applyFill="1" applyBorder="1"/>
    <xf numFmtId="0" fontId="19" fillId="8" borderId="1" xfId="22" applyFont="1" applyFill="1" applyBorder="1" applyAlignment="1">
      <alignment horizontal="left" vertical="center"/>
    </xf>
    <xf numFmtId="0" fontId="19" fillId="10" borderId="20" xfId="22" applyFont="1" applyFill="1" applyBorder="1" applyAlignment="1">
      <alignment horizontal="left" vertical="center"/>
    </xf>
    <xf numFmtId="0" fontId="18" fillId="0" borderId="17" xfId="22" applyFont="1" applyBorder="1" applyAlignment="1">
      <alignment horizontal="left" vertical="center"/>
    </xf>
    <xf numFmtId="0" fontId="17" fillId="5" borderId="1" xfId="22" applyFont="1" applyFill="1" applyBorder="1"/>
    <xf numFmtId="0" fontId="17" fillId="3" borderId="17" xfId="22" applyFont="1" applyFill="1" applyBorder="1" applyAlignment="1">
      <alignment horizontal="left" vertical="center"/>
    </xf>
    <xf numFmtId="0" fontId="16" fillId="0" borderId="0" xfId="22" applyFont="1" applyAlignment="1">
      <alignment horizontal="center" vertical="center"/>
    </xf>
    <xf numFmtId="0" fontId="15" fillId="0" borderId="0" xfId="22" applyFont="1" applyAlignment="1">
      <alignment horizontal="center" vertical="center"/>
    </xf>
    <xf numFmtId="0" fontId="15" fillId="0" borderId="0" xfId="22" applyFont="1" applyFill="1" applyAlignment="1">
      <alignment horizontal="center" vertical="center"/>
    </xf>
    <xf numFmtId="0" fontId="15" fillId="5" borderId="1" xfId="22" applyFont="1" applyFill="1" applyBorder="1"/>
    <xf numFmtId="0" fontId="15" fillId="3" borderId="17" xfId="22" applyFont="1" applyFill="1" applyBorder="1" applyAlignment="1">
      <alignment horizontal="left" vertical="center"/>
    </xf>
    <xf numFmtId="0" fontId="14" fillId="8" borderId="20" xfId="22" applyFont="1" applyFill="1" applyBorder="1" applyAlignment="1">
      <alignment horizontal="left" vertical="center"/>
    </xf>
    <xf numFmtId="0" fontId="13" fillId="8" borderId="17" xfId="22" applyFont="1" applyFill="1" applyBorder="1" applyAlignment="1">
      <alignment horizontal="left" vertical="center"/>
    </xf>
    <xf numFmtId="0" fontId="13" fillId="5" borderId="1" xfId="22" applyFont="1" applyFill="1" applyBorder="1"/>
    <xf numFmtId="0" fontId="12" fillId="0" borderId="1" xfId="22" applyFont="1" applyBorder="1" applyAlignment="1">
      <alignment horizontal="center" vertical="center"/>
    </xf>
    <xf numFmtId="0" fontId="12" fillId="0" borderId="0" xfId="22" applyFont="1" applyAlignment="1">
      <alignment horizontal="center" vertical="center"/>
    </xf>
    <xf numFmtId="0" fontId="11" fillId="5" borderId="1" xfId="22" applyFont="1" applyFill="1" applyBorder="1"/>
    <xf numFmtId="0" fontId="11" fillId="0" borderId="0" xfId="22" applyFont="1" applyFill="1" applyAlignment="1">
      <alignment horizontal="center" vertical="center"/>
    </xf>
    <xf numFmtId="0" fontId="11" fillId="3" borderId="1" xfId="22" applyFont="1" applyFill="1" applyBorder="1" applyAlignment="1">
      <alignment horizontal="left" vertical="center"/>
    </xf>
    <xf numFmtId="0" fontId="11" fillId="5" borderId="14" xfId="22" applyFont="1" applyFill="1" applyBorder="1"/>
    <xf numFmtId="0" fontId="11" fillId="10" borderId="9" xfId="22" applyFont="1" applyFill="1" applyBorder="1" applyAlignment="1">
      <alignment horizontal="left" vertical="center"/>
    </xf>
    <xf numFmtId="0" fontId="10" fillId="8" borderId="20" xfId="22" applyFont="1" applyFill="1" applyBorder="1" applyAlignment="1">
      <alignment horizontal="left" vertical="center"/>
    </xf>
    <xf numFmtId="0" fontId="10" fillId="0" borderId="0" xfId="22" applyFont="1" applyAlignment="1">
      <alignment horizontal="center" vertical="center"/>
    </xf>
    <xf numFmtId="0" fontId="10" fillId="5" borderId="9" xfId="22" applyFont="1" applyFill="1" applyBorder="1"/>
    <xf numFmtId="0" fontId="9" fillId="0" borderId="0" xfId="22" applyFont="1" applyAlignment="1">
      <alignment horizontal="center" vertical="center"/>
    </xf>
    <xf numFmtId="0" fontId="8" fillId="0" borderId="0" xfId="22" applyFont="1" applyAlignment="1">
      <alignment horizontal="center" vertical="center"/>
    </xf>
    <xf numFmtId="0" fontId="8" fillId="0" borderId="0" xfId="22" applyFont="1" applyFill="1" applyAlignment="1">
      <alignment horizontal="center" vertical="center"/>
    </xf>
    <xf numFmtId="0" fontId="7" fillId="0" borderId="0" xfId="22" applyFont="1" applyAlignment="1">
      <alignment horizontal="center" vertical="center"/>
    </xf>
    <xf numFmtId="0" fontId="7" fillId="5" borderId="1" xfId="22" applyFont="1" applyFill="1" applyBorder="1"/>
    <xf numFmtId="0" fontId="7" fillId="0" borderId="17" xfId="22" applyFont="1" applyFill="1" applyBorder="1" applyAlignment="1">
      <alignment horizontal="left" vertical="center"/>
    </xf>
    <xf numFmtId="0" fontId="129" fillId="0" borderId="0" xfId="0" applyFont="1"/>
    <xf numFmtId="0" fontId="130" fillId="0" borderId="0" xfId="0" applyFont="1"/>
    <xf numFmtId="0" fontId="7" fillId="8" borderId="1" xfId="22" applyFont="1" applyFill="1" applyBorder="1" applyAlignment="1">
      <alignment horizontal="left" vertical="center"/>
    </xf>
    <xf numFmtId="0" fontId="7" fillId="10" borderId="10" xfId="22" applyFont="1" applyFill="1" applyBorder="1" applyAlignment="1">
      <alignment horizontal="left" vertical="center"/>
    </xf>
    <xf numFmtId="0" fontId="7" fillId="10" borderId="17" xfId="22" quotePrefix="1" applyFont="1" applyFill="1" applyBorder="1" applyAlignment="1">
      <alignment horizontal="left" vertical="center"/>
    </xf>
    <xf numFmtId="0" fontId="7" fillId="8" borderId="17" xfId="22" quotePrefix="1" applyFont="1" applyFill="1" applyBorder="1" applyAlignment="1">
      <alignment horizontal="left" vertical="center"/>
    </xf>
    <xf numFmtId="0" fontId="7" fillId="0" borderId="16" xfId="22" quotePrefix="1" applyFont="1" applyFill="1" applyBorder="1" applyAlignment="1">
      <alignment horizontal="left" vertical="center"/>
    </xf>
    <xf numFmtId="0" fontId="7" fillId="5" borderId="14" xfId="22" applyFont="1" applyFill="1" applyBorder="1"/>
    <xf numFmtId="0" fontId="7" fillId="0" borderId="84" xfId="22" quotePrefix="1" applyFont="1" applyFill="1" applyBorder="1" applyAlignment="1">
      <alignment horizontal="left" vertical="center"/>
    </xf>
    <xf numFmtId="0" fontId="7" fillId="5" borderId="12" xfId="22" applyFont="1" applyFill="1" applyBorder="1"/>
    <xf numFmtId="0" fontId="6" fillId="0" borderId="0" xfId="22" applyFont="1" applyAlignment="1">
      <alignment horizontal="center" vertical="center"/>
    </xf>
    <xf numFmtId="0" fontId="131" fillId="0" borderId="0" xfId="0" applyFont="1"/>
    <xf numFmtId="0" fontId="5" fillId="0" borderId="84" xfId="22" applyFont="1" applyFill="1" applyBorder="1" applyAlignment="1">
      <alignment horizontal="left" vertical="center"/>
    </xf>
    <xf numFmtId="0" fontId="5" fillId="5" borderId="12" xfId="22" applyFont="1" applyFill="1" applyBorder="1"/>
    <xf numFmtId="0" fontId="5" fillId="0" borderId="0" xfId="22" applyFont="1" applyAlignment="1">
      <alignment horizontal="center" vertical="center"/>
    </xf>
    <xf numFmtId="0" fontId="5" fillId="0" borderId="4" xfId="22" applyFont="1" applyBorder="1" applyAlignment="1">
      <alignment horizontal="left" vertical="center"/>
    </xf>
    <xf numFmtId="0" fontId="7" fillId="5" borderId="1" xfId="22" applyFont="1" applyFill="1" applyBorder="1" applyAlignment="1">
      <alignment vertical="center"/>
    </xf>
    <xf numFmtId="0" fontId="4" fillId="0" borderId="0" xfId="22" applyFont="1" applyAlignment="1">
      <alignment horizontal="center" vertical="center"/>
    </xf>
    <xf numFmtId="0" fontId="3" fillId="0" borderId="0" xfId="22" applyFont="1" applyAlignment="1">
      <alignment horizontal="center" vertical="center"/>
    </xf>
    <xf numFmtId="0" fontId="3" fillId="10" borderId="17" xfId="22" quotePrefix="1" applyFont="1" applyFill="1" applyBorder="1" applyAlignment="1">
      <alignment horizontal="left" vertical="center"/>
    </xf>
    <xf numFmtId="0" fontId="2" fillId="0" borderId="0" xfId="22" applyFont="1" applyAlignment="1">
      <alignment horizontal="center" vertical="center"/>
    </xf>
    <xf numFmtId="0" fontId="115" fillId="0" borderId="0" xfId="0" applyFont="1" applyBorder="1"/>
    <xf numFmtId="0" fontId="0" fillId="0" borderId="0" xfId="0" applyBorder="1"/>
    <xf numFmtId="0" fontId="115" fillId="0" borderId="0" xfId="0" applyFont="1" applyFill="1" applyBorder="1"/>
    <xf numFmtId="0" fontId="2" fillId="8" borderId="17" xfId="22" quotePrefix="1" applyFont="1" applyFill="1" applyBorder="1" applyAlignment="1">
      <alignment horizontal="left" vertical="center"/>
    </xf>
    <xf numFmtId="0" fontId="2" fillId="3" borderId="1" xfId="22" applyFont="1" applyFill="1" applyBorder="1" applyAlignment="1">
      <alignment horizontal="left" vertical="center"/>
    </xf>
    <xf numFmtId="0" fontId="1" fillId="0" borderId="17" xfId="22" applyFont="1" applyFill="1" applyBorder="1" applyAlignment="1">
      <alignment horizontal="center" vertical="center"/>
    </xf>
  </cellXfs>
  <cellStyles count="48">
    <cellStyle name="Comma 2" xfId="2" xr:uid="{00000000-0005-0000-0000-000000000000}"/>
    <cellStyle name="Currency 2" xfId="3" xr:uid="{00000000-0005-0000-0000-000001000000}"/>
    <cellStyle name="Normal" xfId="0" builtinId="0"/>
    <cellStyle name="Normal 10 2" xfId="6" xr:uid="{00000000-0005-0000-0000-000003000000}"/>
    <cellStyle name="Normal 2" xfId="1" xr:uid="{00000000-0005-0000-0000-000004000000}"/>
    <cellStyle name="Normal 2 2" xfId="46" xr:uid="{00000000-0005-0000-0000-000005000000}"/>
    <cellStyle name="Normal 3" xfId="7" xr:uid="{00000000-0005-0000-0000-000006000000}"/>
    <cellStyle name="Normal 4" xfId="22" xr:uid="{00000000-0005-0000-0000-000007000000}"/>
    <cellStyle name="Normal 4 2 3" xfId="4" xr:uid="{00000000-0005-0000-0000-000008000000}"/>
    <cellStyle name="Normal 4 2 3 2" xfId="8" xr:uid="{00000000-0005-0000-0000-000009000000}"/>
    <cellStyle name="Normal 4 2 3 2 2" xfId="27" xr:uid="{00000000-0005-0000-0000-00000A000000}"/>
    <cellStyle name="Normal 4 2 3 2 3" xfId="33" xr:uid="{00000000-0005-0000-0000-00000B000000}"/>
    <cellStyle name="Normal 4 2 3 2 3 2" xfId="43" xr:uid="{00000000-0005-0000-0000-00000C000000}"/>
    <cellStyle name="Normal 5" xfId="45" xr:uid="{00000000-0005-0000-0000-00000D000000}"/>
    <cellStyle name="Percent 4 2 3" xfId="5" xr:uid="{00000000-0005-0000-0000-00000E000000}"/>
    <cellStyle name="Percent 4 2 3 2" xfId="9" xr:uid="{00000000-0005-0000-0000-00000F000000}"/>
    <cellStyle name="Percent 4 2 3 2 2" xfId="28" xr:uid="{00000000-0005-0000-0000-000010000000}"/>
    <cellStyle name="Percent 4 2 3 2 3" xfId="34" xr:uid="{00000000-0005-0000-0000-000011000000}"/>
    <cellStyle name="Percent 4 2 3 2 3 2" xfId="44" xr:uid="{00000000-0005-0000-0000-000012000000}"/>
    <cellStyle name="통화 2" xfId="11" xr:uid="{00000000-0005-0000-0000-000013000000}"/>
    <cellStyle name="통화 2 2" xfId="13" xr:uid="{00000000-0005-0000-0000-000014000000}"/>
    <cellStyle name="통화 2 2 2" xfId="17" xr:uid="{00000000-0005-0000-0000-000015000000}"/>
    <cellStyle name="통화 2 2 2 2" xfId="21" xr:uid="{00000000-0005-0000-0000-000016000000}"/>
    <cellStyle name="통화 2 2 2 2 2" xfId="26" xr:uid="{00000000-0005-0000-0000-000017000000}"/>
    <cellStyle name="통화 2 2 2 2 2 2" xfId="38" xr:uid="{00000000-0005-0000-0000-000018000000}"/>
    <cellStyle name="통화 2 2 2 2 2 2 2" xfId="42" xr:uid="{00000000-0005-0000-0000-000019000000}"/>
    <cellStyle name="통화 2 2 2 2 3" xfId="32" xr:uid="{00000000-0005-0000-0000-00001A000000}"/>
    <cellStyle name="통화 2 3" xfId="15" xr:uid="{00000000-0005-0000-0000-00001B000000}"/>
    <cellStyle name="통화 2 3 2" xfId="19" xr:uid="{00000000-0005-0000-0000-00001C000000}"/>
    <cellStyle name="통화 2 3 2 2" xfId="24" xr:uid="{00000000-0005-0000-0000-00001D000000}"/>
    <cellStyle name="통화 2 3 2 2 2" xfId="36" xr:uid="{00000000-0005-0000-0000-00001E000000}"/>
    <cellStyle name="통화 2 3 2 2 2 2" xfId="40" xr:uid="{00000000-0005-0000-0000-00001F000000}"/>
    <cellStyle name="통화 2 3 2 3" xfId="30" xr:uid="{00000000-0005-0000-0000-000020000000}"/>
    <cellStyle name="표준 2" xfId="10" xr:uid="{00000000-0005-0000-0000-000021000000}"/>
    <cellStyle name="표준 2 2" xfId="12" xr:uid="{00000000-0005-0000-0000-000022000000}"/>
    <cellStyle name="표준 2 2 2" xfId="16" xr:uid="{00000000-0005-0000-0000-000023000000}"/>
    <cellStyle name="표준 2 2 2 2" xfId="20" xr:uid="{00000000-0005-0000-0000-000024000000}"/>
    <cellStyle name="표준 2 2 2 2 2" xfId="25" xr:uid="{00000000-0005-0000-0000-000025000000}"/>
    <cellStyle name="표준 2 2 2 2 2 2" xfId="37" xr:uid="{00000000-0005-0000-0000-000026000000}"/>
    <cellStyle name="표준 2 2 2 2 2 2 2" xfId="41" xr:uid="{00000000-0005-0000-0000-000027000000}"/>
    <cellStyle name="표준 2 2 2 2 3" xfId="31" xr:uid="{00000000-0005-0000-0000-000028000000}"/>
    <cellStyle name="표준 2 3" xfId="14" xr:uid="{00000000-0005-0000-0000-000029000000}"/>
    <cellStyle name="표준 2 3 2" xfId="18" xr:uid="{00000000-0005-0000-0000-00002A000000}"/>
    <cellStyle name="표준 2 3 2 2" xfId="23" xr:uid="{00000000-0005-0000-0000-00002B000000}"/>
    <cellStyle name="표준 2 3 2 2 2" xfId="35" xr:uid="{00000000-0005-0000-0000-00002C000000}"/>
    <cellStyle name="표준 2 3 2 2 2 2" xfId="39" xr:uid="{00000000-0005-0000-0000-00002D000000}"/>
    <cellStyle name="표준 2 3 2 3" xfId="29" xr:uid="{00000000-0005-0000-0000-00002E000000}"/>
    <cellStyle name="표준 4" xfId="47" xr:uid="{00000000-0005-0000-0000-00002F000000}"/>
  </cellStyles>
  <dxfs count="29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24.png"/><Relationship Id="rId21" Type="http://schemas.openxmlformats.org/officeDocument/2006/relationships/image" Target="../media/image28.png"/><Relationship Id="rId42" Type="http://schemas.openxmlformats.org/officeDocument/2006/relationships/image" Target="../media/image49.png"/><Relationship Id="rId63" Type="http://schemas.openxmlformats.org/officeDocument/2006/relationships/image" Target="../media/image70.png"/><Relationship Id="rId84" Type="http://schemas.openxmlformats.org/officeDocument/2006/relationships/image" Target="../media/image91.png"/><Relationship Id="rId138" Type="http://schemas.openxmlformats.org/officeDocument/2006/relationships/image" Target="../media/image145.png"/><Relationship Id="rId159" Type="http://schemas.openxmlformats.org/officeDocument/2006/relationships/image" Target="../media/image166.png"/><Relationship Id="rId170" Type="http://schemas.openxmlformats.org/officeDocument/2006/relationships/image" Target="../media/image177.png"/><Relationship Id="rId191" Type="http://schemas.openxmlformats.org/officeDocument/2006/relationships/image" Target="../media/image198.png"/><Relationship Id="rId107" Type="http://schemas.openxmlformats.org/officeDocument/2006/relationships/image" Target="../media/image114.png"/><Relationship Id="rId11" Type="http://schemas.openxmlformats.org/officeDocument/2006/relationships/image" Target="../media/image18.png"/><Relationship Id="rId32" Type="http://schemas.openxmlformats.org/officeDocument/2006/relationships/image" Target="../media/image39.png"/><Relationship Id="rId53" Type="http://schemas.openxmlformats.org/officeDocument/2006/relationships/image" Target="../media/image60.png"/><Relationship Id="rId74" Type="http://schemas.openxmlformats.org/officeDocument/2006/relationships/image" Target="../media/image81.jpeg"/><Relationship Id="rId128" Type="http://schemas.openxmlformats.org/officeDocument/2006/relationships/image" Target="../media/image135.png"/><Relationship Id="rId149" Type="http://schemas.openxmlformats.org/officeDocument/2006/relationships/image" Target="../media/image156.png"/><Relationship Id="rId5" Type="http://schemas.openxmlformats.org/officeDocument/2006/relationships/image" Target="../media/image12.png"/><Relationship Id="rId95" Type="http://schemas.openxmlformats.org/officeDocument/2006/relationships/image" Target="../media/image102.png"/><Relationship Id="rId160" Type="http://schemas.openxmlformats.org/officeDocument/2006/relationships/image" Target="../media/image167.png"/><Relationship Id="rId181" Type="http://schemas.openxmlformats.org/officeDocument/2006/relationships/image" Target="../media/image188.png"/><Relationship Id="rId22" Type="http://schemas.openxmlformats.org/officeDocument/2006/relationships/image" Target="../media/image29.png"/><Relationship Id="rId43" Type="http://schemas.openxmlformats.org/officeDocument/2006/relationships/image" Target="../media/image50.png"/><Relationship Id="rId64" Type="http://schemas.openxmlformats.org/officeDocument/2006/relationships/image" Target="../media/image71.png"/><Relationship Id="rId118" Type="http://schemas.openxmlformats.org/officeDocument/2006/relationships/image" Target="../media/image125.png"/><Relationship Id="rId139" Type="http://schemas.openxmlformats.org/officeDocument/2006/relationships/image" Target="../media/image146.png"/><Relationship Id="rId85" Type="http://schemas.openxmlformats.org/officeDocument/2006/relationships/image" Target="../media/image92.png"/><Relationship Id="rId150" Type="http://schemas.openxmlformats.org/officeDocument/2006/relationships/image" Target="../media/image157.png"/><Relationship Id="rId171" Type="http://schemas.openxmlformats.org/officeDocument/2006/relationships/image" Target="../media/image178.png"/><Relationship Id="rId192" Type="http://schemas.openxmlformats.org/officeDocument/2006/relationships/image" Target="../media/image199.png"/><Relationship Id="rId12" Type="http://schemas.openxmlformats.org/officeDocument/2006/relationships/image" Target="../media/image19.png"/><Relationship Id="rId33" Type="http://schemas.openxmlformats.org/officeDocument/2006/relationships/image" Target="../media/image40.png"/><Relationship Id="rId108" Type="http://schemas.openxmlformats.org/officeDocument/2006/relationships/image" Target="../media/image115.png"/><Relationship Id="rId129" Type="http://schemas.openxmlformats.org/officeDocument/2006/relationships/image" Target="../media/image136.png"/><Relationship Id="rId54" Type="http://schemas.openxmlformats.org/officeDocument/2006/relationships/image" Target="../media/image61.png"/><Relationship Id="rId75" Type="http://schemas.openxmlformats.org/officeDocument/2006/relationships/image" Target="../media/image82.jpeg"/><Relationship Id="rId96" Type="http://schemas.openxmlformats.org/officeDocument/2006/relationships/image" Target="../media/image103.png"/><Relationship Id="rId140" Type="http://schemas.openxmlformats.org/officeDocument/2006/relationships/image" Target="../media/image147.png"/><Relationship Id="rId161" Type="http://schemas.openxmlformats.org/officeDocument/2006/relationships/image" Target="../media/image168.png"/><Relationship Id="rId182" Type="http://schemas.openxmlformats.org/officeDocument/2006/relationships/image" Target="../media/image189.png"/><Relationship Id="rId6" Type="http://schemas.openxmlformats.org/officeDocument/2006/relationships/image" Target="../media/image13.png"/><Relationship Id="rId23" Type="http://schemas.openxmlformats.org/officeDocument/2006/relationships/image" Target="../media/image30.png"/><Relationship Id="rId119" Type="http://schemas.openxmlformats.org/officeDocument/2006/relationships/image" Target="../media/image126.png"/><Relationship Id="rId44" Type="http://schemas.openxmlformats.org/officeDocument/2006/relationships/image" Target="../media/image51.png"/><Relationship Id="rId65" Type="http://schemas.openxmlformats.org/officeDocument/2006/relationships/image" Target="../media/image72.png"/><Relationship Id="rId86" Type="http://schemas.openxmlformats.org/officeDocument/2006/relationships/image" Target="../media/image93.png"/><Relationship Id="rId130" Type="http://schemas.openxmlformats.org/officeDocument/2006/relationships/image" Target="../media/image137.png"/><Relationship Id="rId151" Type="http://schemas.openxmlformats.org/officeDocument/2006/relationships/image" Target="../media/image158.png"/><Relationship Id="rId172" Type="http://schemas.openxmlformats.org/officeDocument/2006/relationships/image" Target="../media/image179.png"/><Relationship Id="rId13" Type="http://schemas.openxmlformats.org/officeDocument/2006/relationships/image" Target="../media/image20.png"/><Relationship Id="rId18" Type="http://schemas.openxmlformats.org/officeDocument/2006/relationships/image" Target="../media/image25.png"/><Relationship Id="rId39" Type="http://schemas.openxmlformats.org/officeDocument/2006/relationships/image" Target="../media/image46.png"/><Relationship Id="rId109" Type="http://schemas.openxmlformats.org/officeDocument/2006/relationships/image" Target="../media/image116.png"/><Relationship Id="rId34" Type="http://schemas.openxmlformats.org/officeDocument/2006/relationships/image" Target="../media/image41.png"/><Relationship Id="rId50" Type="http://schemas.openxmlformats.org/officeDocument/2006/relationships/image" Target="../media/image57.png"/><Relationship Id="rId55" Type="http://schemas.openxmlformats.org/officeDocument/2006/relationships/image" Target="../media/image62.png"/><Relationship Id="rId76" Type="http://schemas.openxmlformats.org/officeDocument/2006/relationships/image" Target="../media/image83.jpg"/><Relationship Id="rId97" Type="http://schemas.openxmlformats.org/officeDocument/2006/relationships/image" Target="../media/image104.png"/><Relationship Id="rId104" Type="http://schemas.openxmlformats.org/officeDocument/2006/relationships/image" Target="../media/image111.png"/><Relationship Id="rId120" Type="http://schemas.openxmlformats.org/officeDocument/2006/relationships/image" Target="../media/image127.png"/><Relationship Id="rId125" Type="http://schemas.openxmlformats.org/officeDocument/2006/relationships/image" Target="../media/image132.png"/><Relationship Id="rId141" Type="http://schemas.openxmlformats.org/officeDocument/2006/relationships/image" Target="../media/image148.png"/><Relationship Id="rId146" Type="http://schemas.openxmlformats.org/officeDocument/2006/relationships/image" Target="../media/image153.png"/><Relationship Id="rId167" Type="http://schemas.openxmlformats.org/officeDocument/2006/relationships/image" Target="../media/image174.png"/><Relationship Id="rId188" Type="http://schemas.openxmlformats.org/officeDocument/2006/relationships/image" Target="../media/image195.png"/><Relationship Id="rId7" Type="http://schemas.openxmlformats.org/officeDocument/2006/relationships/image" Target="../media/image14.png"/><Relationship Id="rId71" Type="http://schemas.openxmlformats.org/officeDocument/2006/relationships/image" Target="../media/image78.png"/><Relationship Id="rId92" Type="http://schemas.openxmlformats.org/officeDocument/2006/relationships/image" Target="../media/image99.png"/><Relationship Id="rId162" Type="http://schemas.openxmlformats.org/officeDocument/2006/relationships/image" Target="../media/image169.png"/><Relationship Id="rId183" Type="http://schemas.openxmlformats.org/officeDocument/2006/relationships/image" Target="../media/image190.png"/><Relationship Id="rId2" Type="http://schemas.openxmlformats.org/officeDocument/2006/relationships/image" Target="../media/image9.png"/><Relationship Id="rId29" Type="http://schemas.openxmlformats.org/officeDocument/2006/relationships/image" Target="../media/image36.png"/><Relationship Id="rId24" Type="http://schemas.openxmlformats.org/officeDocument/2006/relationships/image" Target="../media/image31.png"/><Relationship Id="rId40" Type="http://schemas.openxmlformats.org/officeDocument/2006/relationships/image" Target="../media/image47.png"/><Relationship Id="rId45" Type="http://schemas.openxmlformats.org/officeDocument/2006/relationships/image" Target="../media/image52.png"/><Relationship Id="rId66" Type="http://schemas.openxmlformats.org/officeDocument/2006/relationships/image" Target="../media/image73.png"/><Relationship Id="rId87" Type="http://schemas.openxmlformats.org/officeDocument/2006/relationships/image" Target="../media/image94.png"/><Relationship Id="rId110" Type="http://schemas.openxmlformats.org/officeDocument/2006/relationships/image" Target="../media/image117.png"/><Relationship Id="rId115" Type="http://schemas.openxmlformats.org/officeDocument/2006/relationships/image" Target="../media/image122.png"/><Relationship Id="rId131" Type="http://schemas.openxmlformats.org/officeDocument/2006/relationships/image" Target="../media/image138.png"/><Relationship Id="rId136" Type="http://schemas.openxmlformats.org/officeDocument/2006/relationships/image" Target="../media/image143.png"/><Relationship Id="rId157" Type="http://schemas.openxmlformats.org/officeDocument/2006/relationships/image" Target="../media/image164.png"/><Relationship Id="rId178" Type="http://schemas.openxmlformats.org/officeDocument/2006/relationships/image" Target="../media/image185.png"/><Relationship Id="rId61" Type="http://schemas.openxmlformats.org/officeDocument/2006/relationships/image" Target="../media/image68.png"/><Relationship Id="rId82" Type="http://schemas.openxmlformats.org/officeDocument/2006/relationships/image" Target="../media/image89.png"/><Relationship Id="rId152" Type="http://schemas.openxmlformats.org/officeDocument/2006/relationships/image" Target="../media/image159.png"/><Relationship Id="rId173" Type="http://schemas.openxmlformats.org/officeDocument/2006/relationships/image" Target="../media/image180.png"/><Relationship Id="rId19" Type="http://schemas.openxmlformats.org/officeDocument/2006/relationships/image" Target="../media/image26.png"/><Relationship Id="rId14" Type="http://schemas.openxmlformats.org/officeDocument/2006/relationships/image" Target="../media/image21.png"/><Relationship Id="rId30" Type="http://schemas.openxmlformats.org/officeDocument/2006/relationships/image" Target="../media/image37.png"/><Relationship Id="rId35" Type="http://schemas.openxmlformats.org/officeDocument/2006/relationships/image" Target="../media/image42.png"/><Relationship Id="rId56" Type="http://schemas.openxmlformats.org/officeDocument/2006/relationships/image" Target="../media/image63.png"/><Relationship Id="rId77" Type="http://schemas.openxmlformats.org/officeDocument/2006/relationships/image" Target="../media/image84.png"/><Relationship Id="rId100" Type="http://schemas.openxmlformats.org/officeDocument/2006/relationships/image" Target="../media/image107.png"/><Relationship Id="rId105" Type="http://schemas.openxmlformats.org/officeDocument/2006/relationships/image" Target="../media/image112.png"/><Relationship Id="rId126" Type="http://schemas.openxmlformats.org/officeDocument/2006/relationships/image" Target="../media/image133.jpg"/><Relationship Id="rId147" Type="http://schemas.openxmlformats.org/officeDocument/2006/relationships/image" Target="../media/image154.png"/><Relationship Id="rId168" Type="http://schemas.openxmlformats.org/officeDocument/2006/relationships/image" Target="../media/image175.png"/><Relationship Id="rId8" Type="http://schemas.openxmlformats.org/officeDocument/2006/relationships/image" Target="../media/image15.png"/><Relationship Id="rId51" Type="http://schemas.openxmlformats.org/officeDocument/2006/relationships/image" Target="../media/image58.jpeg"/><Relationship Id="rId72" Type="http://schemas.openxmlformats.org/officeDocument/2006/relationships/image" Target="../media/image79.png"/><Relationship Id="rId93" Type="http://schemas.openxmlformats.org/officeDocument/2006/relationships/image" Target="../media/image100.png"/><Relationship Id="rId98" Type="http://schemas.openxmlformats.org/officeDocument/2006/relationships/image" Target="../media/image105.png"/><Relationship Id="rId121" Type="http://schemas.openxmlformats.org/officeDocument/2006/relationships/image" Target="../media/image128.png"/><Relationship Id="rId142" Type="http://schemas.openxmlformats.org/officeDocument/2006/relationships/image" Target="../media/image149.png"/><Relationship Id="rId163" Type="http://schemas.openxmlformats.org/officeDocument/2006/relationships/image" Target="../media/image170.png"/><Relationship Id="rId184" Type="http://schemas.openxmlformats.org/officeDocument/2006/relationships/image" Target="../media/image191.png"/><Relationship Id="rId189" Type="http://schemas.openxmlformats.org/officeDocument/2006/relationships/image" Target="../media/image196.png"/><Relationship Id="rId3" Type="http://schemas.openxmlformats.org/officeDocument/2006/relationships/image" Target="../media/image10.png"/><Relationship Id="rId25" Type="http://schemas.openxmlformats.org/officeDocument/2006/relationships/image" Target="../media/image32.png"/><Relationship Id="rId46" Type="http://schemas.openxmlformats.org/officeDocument/2006/relationships/image" Target="../media/image53.png"/><Relationship Id="rId67" Type="http://schemas.openxmlformats.org/officeDocument/2006/relationships/image" Target="../media/image74.png"/><Relationship Id="rId116" Type="http://schemas.openxmlformats.org/officeDocument/2006/relationships/image" Target="../media/image123.png"/><Relationship Id="rId137" Type="http://schemas.openxmlformats.org/officeDocument/2006/relationships/image" Target="../media/image144.png"/><Relationship Id="rId158" Type="http://schemas.openxmlformats.org/officeDocument/2006/relationships/image" Target="../media/image165.png"/><Relationship Id="rId20" Type="http://schemas.openxmlformats.org/officeDocument/2006/relationships/image" Target="../media/image27.png"/><Relationship Id="rId41" Type="http://schemas.openxmlformats.org/officeDocument/2006/relationships/image" Target="../media/image48.png"/><Relationship Id="rId62" Type="http://schemas.openxmlformats.org/officeDocument/2006/relationships/image" Target="../media/image69.png"/><Relationship Id="rId83" Type="http://schemas.openxmlformats.org/officeDocument/2006/relationships/image" Target="../media/image90.png"/><Relationship Id="rId88" Type="http://schemas.openxmlformats.org/officeDocument/2006/relationships/image" Target="../media/image95.png"/><Relationship Id="rId111" Type="http://schemas.openxmlformats.org/officeDocument/2006/relationships/image" Target="../media/image118.png"/><Relationship Id="rId132" Type="http://schemas.openxmlformats.org/officeDocument/2006/relationships/image" Target="../media/image139.png"/><Relationship Id="rId153" Type="http://schemas.openxmlformats.org/officeDocument/2006/relationships/image" Target="../media/image160.png"/><Relationship Id="rId174" Type="http://schemas.openxmlformats.org/officeDocument/2006/relationships/image" Target="../media/image181.png"/><Relationship Id="rId179" Type="http://schemas.openxmlformats.org/officeDocument/2006/relationships/image" Target="../media/image186.png"/><Relationship Id="rId190" Type="http://schemas.openxmlformats.org/officeDocument/2006/relationships/image" Target="../media/image197.png"/><Relationship Id="rId15" Type="http://schemas.openxmlformats.org/officeDocument/2006/relationships/image" Target="../media/image22.png"/><Relationship Id="rId36" Type="http://schemas.openxmlformats.org/officeDocument/2006/relationships/image" Target="../media/image43.png"/><Relationship Id="rId57" Type="http://schemas.openxmlformats.org/officeDocument/2006/relationships/image" Target="../media/image64.png"/><Relationship Id="rId106" Type="http://schemas.openxmlformats.org/officeDocument/2006/relationships/image" Target="../media/image113.png"/><Relationship Id="rId127" Type="http://schemas.openxmlformats.org/officeDocument/2006/relationships/image" Target="../media/image134.png"/><Relationship Id="rId10" Type="http://schemas.openxmlformats.org/officeDocument/2006/relationships/image" Target="../media/image17.png"/><Relationship Id="rId31" Type="http://schemas.openxmlformats.org/officeDocument/2006/relationships/image" Target="../media/image38.png"/><Relationship Id="rId52" Type="http://schemas.openxmlformats.org/officeDocument/2006/relationships/image" Target="../media/image59.emf"/><Relationship Id="rId73" Type="http://schemas.openxmlformats.org/officeDocument/2006/relationships/image" Target="../media/image80.png"/><Relationship Id="rId78" Type="http://schemas.openxmlformats.org/officeDocument/2006/relationships/image" Target="../media/image85.png"/><Relationship Id="rId94" Type="http://schemas.openxmlformats.org/officeDocument/2006/relationships/image" Target="../media/image101.png"/><Relationship Id="rId99" Type="http://schemas.openxmlformats.org/officeDocument/2006/relationships/image" Target="../media/image106.png"/><Relationship Id="rId101" Type="http://schemas.openxmlformats.org/officeDocument/2006/relationships/image" Target="../media/image108.png"/><Relationship Id="rId122" Type="http://schemas.openxmlformats.org/officeDocument/2006/relationships/image" Target="../media/image129.png"/><Relationship Id="rId143" Type="http://schemas.openxmlformats.org/officeDocument/2006/relationships/image" Target="../media/image150.png"/><Relationship Id="rId148" Type="http://schemas.openxmlformats.org/officeDocument/2006/relationships/image" Target="../media/image155.png"/><Relationship Id="rId164" Type="http://schemas.openxmlformats.org/officeDocument/2006/relationships/image" Target="../media/image171.png"/><Relationship Id="rId169" Type="http://schemas.openxmlformats.org/officeDocument/2006/relationships/image" Target="../media/image176.png"/><Relationship Id="rId185" Type="http://schemas.openxmlformats.org/officeDocument/2006/relationships/image" Target="../media/image192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Relationship Id="rId180" Type="http://schemas.openxmlformats.org/officeDocument/2006/relationships/image" Target="../media/image187.png"/><Relationship Id="rId26" Type="http://schemas.openxmlformats.org/officeDocument/2006/relationships/image" Target="../media/image33.png"/><Relationship Id="rId47" Type="http://schemas.openxmlformats.org/officeDocument/2006/relationships/image" Target="../media/image54.png"/><Relationship Id="rId68" Type="http://schemas.openxmlformats.org/officeDocument/2006/relationships/image" Target="../media/image75.png"/><Relationship Id="rId89" Type="http://schemas.openxmlformats.org/officeDocument/2006/relationships/image" Target="../media/image96.png"/><Relationship Id="rId112" Type="http://schemas.openxmlformats.org/officeDocument/2006/relationships/image" Target="../media/image119.png"/><Relationship Id="rId133" Type="http://schemas.openxmlformats.org/officeDocument/2006/relationships/image" Target="../media/image140.png"/><Relationship Id="rId154" Type="http://schemas.openxmlformats.org/officeDocument/2006/relationships/image" Target="../media/image161.png"/><Relationship Id="rId175" Type="http://schemas.openxmlformats.org/officeDocument/2006/relationships/image" Target="../media/image182.png"/><Relationship Id="rId16" Type="http://schemas.openxmlformats.org/officeDocument/2006/relationships/image" Target="../media/image23.png"/><Relationship Id="rId37" Type="http://schemas.openxmlformats.org/officeDocument/2006/relationships/image" Target="../media/image44.png"/><Relationship Id="rId58" Type="http://schemas.openxmlformats.org/officeDocument/2006/relationships/image" Target="../media/image65.png"/><Relationship Id="rId79" Type="http://schemas.openxmlformats.org/officeDocument/2006/relationships/image" Target="../media/image86.png"/><Relationship Id="rId102" Type="http://schemas.openxmlformats.org/officeDocument/2006/relationships/image" Target="../media/image109.png"/><Relationship Id="rId123" Type="http://schemas.openxmlformats.org/officeDocument/2006/relationships/image" Target="../media/image130.png"/><Relationship Id="rId144" Type="http://schemas.openxmlformats.org/officeDocument/2006/relationships/image" Target="../media/image151.png"/><Relationship Id="rId90" Type="http://schemas.openxmlformats.org/officeDocument/2006/relationships/image" Target="../media/image97.png"/><Relationship Id="rId165" Type="http://schemas.openxmlformats.org/officeDocument/2006/relationships/image" Target="../media/image172.png"/><Relationship Id="rId186" Type="http://schemas.openxmlformats.org/officeDocument/2006/relationships/image" Target="../media/image193.png"/><Relationship Id="rId27" Type="http://schemas.openxmlformats.org/officeDocument/2006/relationships/image" Target="../media/image34.png"/><Relationship Id="rId48" Type="http://schemas.openxmlformats.org/officeDocument/2006/relationships/image" Target="../media/image55.png"/><Relationship Id="rId69" Type="http://schemas.openxmlformats.org/officeDocument/2006/relationships/image" Target="../media/image76.png"/><Relationship Id="rId113" Type="http://schemas.openxmlformats.org/officeDocument/2006/relationships/image" Target="../media/image120.png"/><Relationship Id="rId134" Type="http://schemas.openxmlformats.org/officeDocument/2006/relationships/image" Target="../media/image141.png"/><Relationship Id="rId80" Type="http://schemas.openxmlformats.org/officeDocument/2006/relationships/image" Target="../media/image87.png"/><Relationship Id="rId155" Type="http://schemas.openxmlformats.org/officeDocument/2006/relationships/image" Target="../media/image162.png"/><Relationship Id="rId176" Type="http://schemas.openxmlformats.org/officeDocument/2006/relationships/image" Target="../media/image183.png"/><Relationship Id="rId17" Type="http://schemas.openxmlformats.org/officeDocument/2006/relationships/image" Target="../media/image24.png"/><Relationship Id="rId38" Type="http://schemas.openxmlformats.org/officeDocument/2006/relationships/image" Target="../media/image45.png"/><Relationship Id="rId59" Type="http://schemas.openxmlformats.org/officeDocument/2006/relationships/image" Target="../media/image66.png"/><Relationship Id="rId103" Type="http://schemas.openxmlformats.org/officeDocument/2006/relationships/image" Target="../media/image110.png"/><Relationship Id="rId124" Type="http://schemas.openxmlformats.org/officeDocument/2006/relationships/image" Target="../media/image131.png"/><Relationship Id="rId70" Type="http://schemas.openxmlformats.org/officeDocument/2006/relationships/image" Target="../media/image77.png"/><Relationship Id="rId91" Type="http://schemas.openxmlformats.org/officeDocument/2006/relationships/image" Target="../media/image98.png"/><Relationship Id="rId145" Type="http://schemas.openxmlformats.org/officeDocument/2006/relationships/image" Target="../media/image152.png"/><Relationship Id="rId166" Type="http://schemas.openxmlformats.org/officeDocument/2006/relationships/image" Target="../media/image173.png"/><Relationship Id="rId187" Type="http://schemas.openxmlformats.org/officeDocument/2006/relationships/image" Target="../media/image194.png"/><Relationship Id="rId1" Type="http://schemas.openxmlformats.org/officeDocument/2006/relationships/image" Target="../media/image8.png"/><Relationship Id="rId28" Type="http://schemas.openxmlformats.org/officeDocument/2006/relationships/image" Target="../media/image35.png"/><Relationship Id="rId49" Type="http://schemas.openxmlformats.org/officeDocument/2006/relationships/image" Target="../media/image56.png"/><Relationship Id="rId114" Type="http://schemas.openxmlformats.org/officeDocument/2006/relationships/image" Target="../media/image121.png"/><Relationship Id="rId60" Type="http://schemas.openxmlformats.org/officeDocument/2006/relationships/image" Target="../media/image67.png"/><Relationship Id="rId81" Type="http://schemas.openxmlformats.org/officeDocument/2006/relationships/image" Target="../media/image88.png"/><Relationship Id="rId135" Type="http://schemas.openxmlformats.org/officeDocument/2006/relationships/image" Target="../media/image142.png"/><Relationship Id="rId156" Type="http://schemas.openxmlformats.org/officeDocument/2006/relationships/image" Target="../media/image163.png"/><Relationship Id="rId177" Type="http://schemas.openxmlformats.org/officeDocument/2006/relationships/image" Target="../media/image184.png"/></Relationships>
</file>

<file path=xl/drawings/_rels/drawing4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15.png"/><Relationship Id="rId21" Type="http://schemas.openxmlformats.org/officeDocument/2006/relationships/image" Target="../media/image219.png"/><Relationship Id="rId42" Type="http://schemas.openxmlformats.org/officeDocument/2006/relationships/image" Target="../media/image240.png"/><Relationship Id="rId63" Type="http://schemas.openxmlformats.org/officeDocument/2006/relationships/image" Target="../media/image261.png"/><Relationship Id="rId84" Type="http://schemas.openxmlformats.org/officeDocument/2006/relationships/image" Target="../media/image282.png"/><Relationship Id="rId138" Type="http://schemas.openxmlformats.org/officeDocument/2006/relationships/image" Target="../media/image336.png"/><Relationship Id="rId159" Type="http://schemas.openxmlformats.org/officeDocument/2006/relationships/image" Target="../media/image357.png"/><Relationship Id="rId170" Type="http://schemas.openxmlformats.org/officeDocument/2006/relationships/image" Target="../media/image368.png"/><Relationship Id="rId191" Type="http://schemas.openxmlformats.org/officeDocument/2006/relationships/image" Target="../media/image389.png"/><Relationship Id="rId205" Type="http://schemas.openxmlformats.org/officeDocument/2006/relationships/image" Target="../media/image403.png"/><Relationship Id="rId107" Type="http://schemas.openxmlformats.org/officeDocument/2006/relationships/image" Target="../media/image305.png"/><Relationship Id="rId11" Type="http://schemas.openxmlformats.org/officeDocument/2006/relationships/image" Target="../media/image210.png"/><Relationship Id="rId32" Type="http://schemas.openxmlformats.org/officeDocument/2006/relationships/image" Target="../media/image230.png"/><Relationship Id="rId53" Type="http://schemas.openxmlformats.org/officeDocument/2006/relationships/image" Target="../media/image251.png"/><Relationship Id="rId74" Type="http://schemas.openxmlformats.org/officeDocument/2006/relationships/image" Target="../media/image272.png"/><Relationship Id="rId128" Type="http://schemas.openxmlformats.org/officeDocument/2006/relationships/image" Target="../media/image326.png"/><Relationship Id="rId149" Type="http://schemas.openxmlformats.org/officeDocument/2006/relationships/image" Target="../media/image347.png"/><Relationship Id="rId5" Type="http://schemas.openxmlformats.org/officeDocument/2006/relationships/image" Target="../media/image204.png"/><Relationship Id="rId95" Type="http://schemas.openxmlformats.org/officeDocument/2006/relationships/image" Target="../media/image293.png"/><Relationship Id="rId160" Type="http://schemas.openxmlformats.org/officeDocument/2006/relationships/image" Target="../media/image358.png"/><Relationship Id="rId181" Type="http://schemas.openxmlformats.org/officeDocument/2006/relationships/image" Target="../media/image379.png"/><Relationship Id="rId216" Type="http://schemas.openxmlformats.org/officeDocument/2006/relationships/image" Target="../media/image414.png"/><Relationship Id="rId22" Type="http://schemas.openxmlformats.org/officeDocument/2006/relationships/image" Target="../media/image220.png"/><Relationship Id="rId43" Type="http://schemas.openxmlformats.org/officeDocument/2006/relationships/image" Target="../media/image241.png"/><Relationship Id="rId64" Type="http://schemas.openxmlformats.org/officeDocument/2006/relationships/image" Target="../media/image262.png"/><Relationship Id="rId118" Type="http://schemas.openxmlformats.org/officeDocument/2006/relationships/image" Target="../media/image316.png"/><Relationship Id="rId139" Type="http://schemas.openxmlformats.org/officeDocument/2006/relationships/image" Target="../media/image337.png"/><Relationship Id="rId85" Type="http://schemas.openxmlformats.org/officeDocument/2006/relationships/image" Target="../media/image283.png"/><Relationship Id="rId150" Type="http://schemas.openxmlformats.org/officeDocument/2006/relationships/image" Target="../media/image348.png"/><Relationship Id="rId171" Type="http://schemas.openxmlformats.org/officeDocument/2006/relationships/image" Target="../media/image369.png"/><Relationship Id="rId192" Type="http://schemas.openxmlformats.org/officeDocument/2006/relationships/image" Target="../media/image390.png"/><Relationship Id="rId206" Type="http://schemas.openxmlformats.org/officeDocument/2006/relationships/image" Target="../media/image404.png"/><Relationship Id="rId12" Type="http://schemas.openxmlformats.org/officeDocument/2006/relationships/image" Target="../media/image211.png"/><Relationship Id="rId33" Type="http://schemas.openxmlformats.org/officeDocument/2006/relationships/image" Target="../media/image231.png"/><Relationship Id="rId108" Type="http://schemas.openxmlformats.org/officeDocument/2006/relationships/image" Target="../media/image306.png"/><Relationship Id="rId129" Type="http://schemas.openxmlformats.org/officeDocument/2006/relationships/image" Target="../media/image327.png"/><Relationship Id="rId54" Type="http://schemas.openxmlformats.org/officeDocument/2006/relationships/image" Target="../media/image252.png"/><Relationship Id="rId75" Type="http://schemas.openxmlformats.org/officeDocument/2006/relationships/image" Target="../media/image273.png"/><Relationship Id="rId96" Type="http://schemas.openxmlformats.org/officeDocument/2006/relationships/image" Target="../media/image294.png"/><Relationship Id="rId140" Type="http://schemas.openxmlformats.org/officeDocument/2006/relationships/image" Target="../media/image338.png"/><Relationship Id="rId161" Type="http://schemas.openxmlformats.org/officeDocument/2006/relationships/image" Target="../media/image359.png"/><Relationship Id="rId182" Type="http://schemas.openxmlformats.org/officeDocument/2006/relationships/image" Target="../media/image380.png"/><Relationship Id="rId217" Type="http://schemas.openxmlformats.org/officeDocument/2006/relationships/image" Target="../media/image415.png"/><Relationship Id="rId6" Type="http://schemas.openxmlformats.org/officeDocument/2006/relationships/image" Target="../media/image205.png"/><Relationship Id="rId23" Type="http://schemas.openxmlformats.org/officeDocument/2006/relationships/image" Target="../media/image221.png"/><Relationship Id="rId119" Type="http://schemas.openxmlformats.org/officeDocument/2006/relationships/image" Target="../media/image317.png"/><Relationship Id="rId44" Type="http://schemas.openxmlformats.org/officeDocument/2006/relationships/image" Target="../media/image242.png"/><Relationship Id="rId65" Type="http://schemas.openxmlformats.org/officeDocument/2006/relationships/image" Target="../media/image263.png"/><Relationship Id="rId86" Type="http://schemas.openxmlformats.org/officeDocument/2006/relationships/image" Target="../media/image284.png"/><Relationship Id="rId130" Type="http://schemas.openxmlformats.org/officeDocument/2006/relationships/image" Target="../media/image328.png"/><Relationship Id="rId151" Type="http://schemas.openxmlformats.org/officeDocument/2006/relationships/image" Target="../media/image349.png"/><Relationship Id="rId172" Type="http://schemas.openxmlformats.org/officeDocument/2006/relationships/image" Target="../media/image370.png"/><Relationship Id="rId193" Type="http://schemas.openxmlformats.org/officeDocument/2006/relationships/image" Target="../media/image391.png"/><Relationship Id="rId207" Type="http://schemas.openxmlformats.org/officeDocument/2006/relationships/image" Target="../media/image405.png"/><Relationship Id="rId13" Type="http://schemas.openxmlformats.org/officeDocument/2006/relationships/image" Target="../media/image212.png"/><Relationship Id="rId109" Type="http://schemas.openxmlformats.org/officeDocument/2006/relationships/image" Target="../media/image307.png"/><Relationship Id="rId34" Type="http://schemas.openxmlformats.org/officeDocument/2006/relationships/image" Target="../media/image232.png"/><Relationship Id="rId55" Type="http://schemas.openxmlformats.org/officeDocument/2006/relationships/image" Target="../media/image253.png"/><Relationship Id="rId76" Type="http://schemas.openxmlformats.org/officeDocument/2006/relationships/image" Target="../media/image274.png"/><Relationship Id="rId97" Type="http://schemas.openxmlformats.org/officeDocument/2006/relationships/image" Target="../media/image295.png"/><Relationship Id="rId120" Type="http://schemas.openxmlformats.org/officeDocument/2006/relationships/image" Target="../media/image318.png"/><Relationship Id="rId141" Type="http://schemas.openxmlformats.org/officeDocument/2006/relationships/image" Target="../media/image339.png"/><Relationship Id="rId7" Type="http://schemas.openxmlformats.org/officeDocument/2006/relationships/image" Target="../media/image206.png"/><Relationship Id="rId162" Type="http://schemas.openxmlformats.org/officeDocument/2006/relationships/image" Target="../media/image360.png"/><Relationship Id="rId183" Type="http://schemas.openxmlformats.org/officeDocument/2006/relationships/image" Target="../media/image381.png"/><Relationship Id="rId218" Type="http://schemas.openxmlformats.org/officeDocument/2006/relationships/image" Target="../media/image416.png"/><Relationship Id="rId24" Type="http://schemas.openxmlformats.org/officeDocument/2006/relationships/image" Target="../media/image222.png"/><Relationship Id="rId45" Type="http://schemas.openxmlformats.org/officeDocument/2006/relationships/image" Target="../media/image243.png"/><Relationship Id="rId66" Type="http://schemas.openxmlformats.org/officeDocument/2006/relationships/image" Target="../media/image264.png"/><Relationship Id="rId87" Type="http://schemas.openxmlformats.org/officeDocument/2006/relationships/image" Target="../media/image285.png"/><Relationship Id="rId110" Type="http://schemas.openxmlformats.org/officeDocument/2006/relationships/image" Target="../media/image308.png"/><Relationship Id="rId131" Type="http://schemas.openxmlformats.org/officeDocument/2006/relationships/image" Target="../media/image329.png"/><Relationship Id="rId152" Type="http://schemas.openxmlformats.org/officeDocument/2006/relationships/image" Target="../media/image350.png"/><Relationship Id="rId173" Type="http://schemas.openxmlformats.org/officeDocument/2006/relationships/image" Target="../media/image371.png"/><Relationship Id="rId194" Type="http://schemas.openxmlformats.org/officeDocument/2006/relationships/image" Target="../media/image392.png"/><Relationship Id="rId208" Type="http://schemas.openxmlformats.org/officeDocument/2006/relationships/image" Target="../media/image406.png"/><Relationship Id="rId14" Type="http://schemas.openxmlformats.org/officeDocument/2006/relationships/image" Target="../media/image213.png"/><Relationship Id="rId35" Type="http://schemas.openxmlformats.org/officeDocument/2006/relationships/image" Target="../media/image233.png"/><Relationship Id="rId56" Type="http://schemas.openxmlformats.org/officeDocument/2006/relationships/image" Target="../media/image254.png"/><Relationship Id="rId77" Type="http://schemas.openxmlformats.org/officeDocument/2006/relationships/image" Target="../media/image275.png"/><Relationship Id="rId100" Type="http://schemas.openxmlformats.org/officeDocument/2006/relationships/image" Target="../media/image298.png"/><Relationship Id="rId8" Type="http://schemas.openxmlformats.org/officeDocument/2006/relationships/image" Target="../media/image207.png"/><Relationship Id="rId51" Type="http://schemas.openxmlformats.org/officeDocument/2006/relationships/image" Target="../media/image249.png"/><Relationship Id="rId72" Type="http://schemas.openxmlformats.org/officeDocument/2006/relationships/image" Target="../media/image270.png"/><Relationship Id="rId93" Type="http://schemas.openxmlformats.org/officeDocument/2006/relationships/image" Target="../media/image291.png"/><Relationship Id="rId98" Type="http://schemas.openxmlformats.org/officeDocument/2006/relationships/image" Target="../media/image296.png"/><Relationship Id="rId121" Type="http://schemas.openxmlformats.org/officeDocument/2006/relationships/image" Target="../media/image319.png"/><Relationship Id="rId142" Type="http://schemas.openxmlformats.org/officeDocument/2006/relationships/image" Target="../media/image340.png"/><Relationship Id="rId163" Type="http://schemas.openxmlformats.org/officeDocument/2006/relationships/image" Target="../media/image361.png"/><Relationship Id="rId184" Type="http://schemas.openxmlformats.org/officeDocument/2006/relationships/image" Target="../media/image382.png"/><Relationship Id="rId189" Type="http://schemas.openxmlformats.org/officeDocument/2006/relationships/image" Target="../media/image387.png"/><Relationship Id="rId219" Type="http://schemas.openxmlformats.org/officeDocument/2006/relationships/image" Target="../media/image417.png"/><Relationship Id="rId3" Type="http://schemas.openxmlformats.org/officeDocument/2006/relationships/image" Target="../media/image202.png"/><Relationship Id="rId214" Type="http://schemas.openxmlformats.org/officeDocument/2006/relationships/image" Target="../media/image412.png"/><Relationship Id="rId25" Type="http://schemas.openxmlformats.org/officeDocument/2006/relationships/image" Target="../media/image223.png"/><Relationship Id="rId46" Type="http://schemas.openxmlformats.org/officeDocument/2006/relationships/image" Target="../media/image244.png"/><Relationship Id="rId67" Type="http://schemas.openxmlformats.org/officeDocument/2006/relationships/image" Target="../media/image265.png"/><Relationship Id="rId116" Type="http://schemas.openxmlformats.org/officeDocument/2006/relationships/image" Target="../media/image314.png"/><Relationship Id="rId137" Type="http://schemas.openxmlformats.org/officeDocument/2006/relationships/image" Target="../media/image335.png"/><Relationship Id="rId158" Type="http://schemas.openxmlformats.org/officeDocument/2006/relationships/image" Target="../media/image356.png"/><Relationship Id="rId20" Type="http://schemas.openxmlformats.org/officeDocument/2006/relationships/image" Target="../media/image218.png"/><Relationship Id="rId41" Type="http://schemas.openxmlformats.org/officeDocument/2006/relationships/image" Target="../media/image239.png"/><Relationship Id="rId62" Type="http://schemas.openxmlformats.org/officeDocument/2006/relationships/image" Target="../media/image260.png"/><Relationship Id="rId83" Type="http://schemas.openxmlformats.org/officeDocument/2006/relationships/image" Target="../media/image281.png"/><Relationship Id="rId88" Type="http://schemas.openxmlformats.org/officeDocument/2006/relationships/image" Target="../media/image286.png"/><Relationship Id="rId111" Type="http://schemas.openxmlformats.org/officeDocument/2006/relationships/image" Target="../media/image309.png"/><Relationship Id="rId132" Type="http://schemas.openxmlformats.org/officeDocument/2006/relationships/image" Target="../media/image330.png"/><Relationship Id="rId153" Type="http://schemas.openxmlformats.org/officeDocument/2006/relationships/image" Target="../media/image351.png"/><Relationship Id="rId174" Type="http://schemas.openxmlformats.org/officeDocument/2006/relationships/image" Target="../media/image372.png"/><Relationship Id="rId179" Type="http://schemas.openxmlformats.org/officeDocument/2006/relationships/image" Target="../media/image377.png"/><Relationship Id="rId195" Type="http://schemas.openxmlformats.org/officeDocument/2006/relationships/image" Target="../media/image393.png"/><Relationship Id="rId209" Type="http://schemas.openxmlformats.org/officeDocument/2006/relationships/image" Target="../media/image407.png"/><Relationship Id="rId190" Type="http://schemas.openxmlformats.org/officeDocument/2006/relationships/image" Target="../media/image388.png"/><Relationship Id="rId204" Type="http://schemas.openxmlformats.org/officeDocument/2006/relationships/image" Target="../media/image402.png"/><Relationship Id="rId220" Type="http://schemas.openxmlformats.org/officeDocument/2006/relationships/image" Target="../media/image418.png"/><Relationship Id="rId15" Type="http://schemas.openxmlformats.org/officeDocument/2006/relationships/image" Target="../media/image214.png"/><Relationship Id="rId36" Type="http://schemas.openxmlformats.org/officeDocument/2006/relationships/image" Target="../media/image234.png"/><Relationship Id="rId57" Type="http://schemas.openxmlformats.org/officeDocument/2006/relationships/image" Target="../media/image255.png"/><Relationship Id="rId106" Type="http://schemas.openxmlformats.org/officeDocument/2006/relationships/image" Target="../media/image304.png"/><Relationship Id="rId127" Type="http://schemas.openxmlformats.org/officeDocument/2006/relationships/image" Target="../media/image325.png"/><Relationship Id="rId10" Type="http://schemas.openxmlformats.org/officeDocument/2006/relationships/image" Target="../media/image209.png"/><Relationship Id="rId31" Type="http://schemas.openxmlformats.org/officeDocument/2006/relationships/image" Target="../media/image229.png"/><Relationship Id="rId52" Type="http://schemas.openxmlformats.org/officeDocument/2006/relationships/image" Target="../media/image250.png"/><Relationship Id="rId73" Type="http://schemas.openxmlformats.org/officeDocument/2006/relationships/image" Target="../media/image271.png"/><Relationship Id="rId78" Type="http://schemas.openxmlformats.org/officeDocument/2006/relationships/image" Target="../media/image276.png"/><Relationship Id="rId94" Type="http://schemas.openxmlformats.org/officeDocument/2006/relationships/image" Target="../media/image292.png"/><Relationship Id="rId99" Type="http://schemas.openxmlformats.org/officeDocument/2006/relationships/image" Target="../media/image297.png"/><Relationship Id="rId101" Type="http://schemas.openxmlformats.org/officeDocument/2006/relationships/image" Target="../media/image299.png"/><Relationship Id="rId122" Type="http://schemas.openxmlformats.org/officeDocument/2006/relationships/image" Target="../media/image320.png"/><Relationship Id="rId143" Type="http://schemas.openxmlformats.org/officeDocument/2006/relationships/image" Target="../media/image341.png"/><Relationship Id="rId148" Type="http://schemas.openxmlformats.org/officeDocument/2006/relationships/image" Target="../media/image346.png"/><Relationship Id="rId164" Type="http://schemas.openxmlformats.org/officeDocument/2006/relationships/image" Target="../media/image362.png"/><Relationship Id="rId169" Type="http://schemas.openxmlformats.org/officeDocument/2006/relationships/image" Target="../media/image367.png"/><Relationship Id="rId185" Type="http://schemas.openxmlformats.org/officeDocument/2006/relationships/image" Target="../media/image383.png"/><Relationship Id="rId4" Type="http://schemas.openxmlformats.org/officeDocument/2006/relationships/image" Target="../media/image203.png"/><Relationship Id="rId9" Type="http://schemas.openxmlformats.org/officeDocument/2006/relationships/image" Target="../media/image208.png"/><Relationship Id="rId180" Type="http://schemas.openxmlformats.org/officeDocument/2006/relationships/image" Target="../media/image378.png"/><Relationship Id="rId210" Type="http://schemas.openxmlformats.org/officeDocument/2006/relationships/image" Target="../media/image408.png"/><Relationship Id="rId215" Type="http://schemas.openxmlformats.org/officeDocument/2006/relationships/image" Target="../media/image413.png"/><Relationship Id="rId26" Type="http://schemas.openxmlformats.org/officeDocument/2006/relationships/image" Target="../media/image224.png"/><Relationship Id="rId47" Type="http://schemas.openxmlformats.org/officeDocument/2006/relationships/image" Target="../media/image245.png"/><Relationship Id="rId68" Type="http://schemas.openxmlformats.org/officeDocument/2006/relationships/image" Target="../media/image266.png"/><Relationship Id="rId89" Type="http://schemas.openxmlformats.org/officeDocument/2006/relationships/image" Target="../media/image287.png"/><Relationship Id="rId112" Type="http://schemas.openxmlformats.org/officeDocument/2006/relationships/image" Target="../media/image310.png"/><Relationship Id="rId133" Type="http://schemas.openxmlformats.org/officeDocument/2006/relationships/image" Target="../media/image331.png"/><Relationship Id="rId154" Type="http://schemas.openxmlformats.org/officeDocument/2006/relationships/image" Target="../media/image352.png"/><Relationship Id="rId175" Type="http://schemas.openxmlformats.org/officeDocument/2006/relationships/image" Target="../media/image373.png"/><Relationship Id="rId196" Type="http://schemas.openxmlformats.org/officeDocument/2006/relationships/image" Target="../media/image394.png"/><Relationship Id="rId200" Type="http://schemas.openxmlformats.org/officeDocument/2006/relationships/image" Target="../media/image398.png"/><Relationship Id="rId16" Type="http://schemas.openxmlformats.org/officeDocument/2006/relationships/image" Target="../media/image215.png"/><Relationship Id="rId221" Type="http://schemas.openxmlformats.org/officeDocument/2006/relationships/image" Target="../media/image419.png"/><Relationship Id="rId37" Type="http://schemas.openxmlformats.org/officeDocument/2006/relationships/image" Target="../media/image235.png"/><Relationship Id="rId58" Type="http://schemas.openxmlformats.org/officeDocument/2006/relationships/image" Target="../media/image256.png"/><Relationship Id="rId79" Type="http://schemas.openxmlformats.org/officeDocument/2006/relationships/image" Target="../media/image277.png"/><Relationship Id="rId102" Type="http://schemas.openxmlformats.org/officeDocument/2006/relationships/image" Target="../media/image300.png"/><Relationship Id="rId123" Type="http://schemas.openxmlformats.org/officeDocument/2006/relationships/image" Target="../media/image321.png"/><Relationship Id="rId144" Type="http://schemas.openxmlformats.org/officeDocument/2006/relationships/image" Target="../media/image342.png"/><Relationship Id="rId90" Type="http://schemas.openxmlformats.org/officeDocument/2006/relationships/image" Target="../media/image288.png"/><Relationship Id="rId165" Type="http://schemas.openxmlformats.org/officeDocument/2006/relationships/image" Target="../media/image363.png"/><Relationship Id="rId186" Type="http://schemas.openxmlformats.org/officeDocument/2006/relationships/image" Target="../media/image384.png"/><Relationship Id="rId211" Type="http://schemas.openxmlformats.org/officeDocument/2006/relationships/image" Target="../media/image409.png"/><Relationship Id="rId27" Type="http://schemas.openxmlformats.org/officeDocument/2006/relationships/image" Target="../media/image225.png"/><Relationship Id="rId48" Type="http://schemas.openxmlformats.org/officeDocument/2006/relationships/image" Target="../media/image246.png"/><Relationship Id="rId69" Type="http://schemas.openxmlformats.org/officeDocument/2006/relationships/image" Target="../media/image267.png"/><Relationship Id="rId113" Type="http://schemas.openxmlformats.org/officeDocument/2006/relationships/image" Target="../media/image311.png"/><Relationship Id="rId134" Type="http://schemas.openxmlformats.org/officeDocument/2006/relationships/image" Target="../media/image332.png"/><Relationship Id="rId80" Type="http://schemas.openxmlformats.org/officeDocument/2006/relationships/image" Target="../media/image278.png"/><Relationship Id="rId155" Type="http://schemas.openxmlformats.org/officeDocument/2006/relationships/image" Target="../media/image353.png"/><Relationship Id="rId176" Type="http://schemas.openxmlformats.org/officeDocument/2006/relationships/image" Target="../media/image374.png"/><Relationship Id="rId197" Type="http://schemas.openxmlformats.org/officeDocument/2006/relationships/image" Target="../media/image395.png"/><Relationship Id="rId201" Type="http://schemas.openxmlformats.org/officeDocument/2006/relationships/image" Target="../media/image399.png"/><Relationship Id="rId17" Type="http://schemas.microsoft.com/office/2007/relationships/hdphoto" Target="../media/hdphoto1.wdp"/><Relationship Id="rId38" Type="http://schemas.openxmlformats.org/officeDocument/2006/relationships/image" Target="../media/image236.png"/><Relationship Id="rId59" Type="http://schemas.openxmlformats.org/officeDocument/2006/relationships/image" Target="../media/image257.png"/><Relationship Id="rId103" Type="http://schemas.openxmlformats.org/officeDocument/2006/relationships/image" Target="../media/image301.png"/><Relationship Id="rId124" Type="http://schemas.openxmlformats.org/officeDocument/2006/relationships/image" Target="../media/image322.png"/><Relationship Id="rId70" Type="http://schemas.openxmlformats.org/officeDocument/2006/relationships/image" Target="../media/image268.png"/><Relationship Id="rId91" Type="http://schemas.openxmlformats.org/officeDocument/2006/relationships/image" Target="../media/image289.png"/><Relationship Id="rId145" Type="http://schemas.openxmlformats.org/officeDocument/2006/relationships/image" Target="../media/image343.png"/><Relationship Id="rId166" Type="http://schemas.openxmlformats.org/officeDocument/2006/relationships/image" Target="../media/image364.png"/><Relationship Id="rId187" Type="http://schemas.openxmlformats.org/officeDocument/2006/relationships/image" Target="../media/image385.png"/><Relationship Id="rId1" Type="http://schemas.openxmlformats.org/officeDocument/2006/relationships/image" Target="../media/image200.png"/><Relationship Id="rId212" Type="http://schemas.openxmlformats.org/officeDocument/2006/relationships/image" Target="../media/image410.png"/><Relationship Id="rId28" Type="http://schemas.openxmlformats.org/officeDocument/2006/relationships/image" Target="../media/image226.png"/><Relationship Id="rId49" Type="http://schemas.openxmlformats.org/officeDocument/2006/relationships/image" Target="../media/image247.png"/><Relationship Id="rId114" Type="http://schemas.openxmlformats.org/officeDocument/2006/relationships/image" Target="../media/image312.png"/><Relationship Id="rId60" Type="http://schemas.openxmlformats.org/officeDocument/2006/relationships/image" Target="../media/image258.png"/><Relationship Id="rId81" Type="http://schemas.openxmlformats.org/officeDocument/2006/relationships/image" Target="../media/image279.png"/><Relationship Id="rId135" Type="http://schemas.openxmlformats.org/officeDocument/2006/relationships/image" Target="../media/image333.png"/><Relationship Id="rId156" Type="http://schemas.openxmlformats.org/officeDocument/2006/relationships/image" Target="../media/image354.png"/><Relationship Id="rId177" Type="http://schemas.openxmlformats.org/officeDocument/2006/relationships/image" Target="../media/image375.png"/><Relationship Id="rId198" Type="http://schemas.openxmlformats.org/officeDocument/2006/relationships/image" Target="../media/image396.png"/><Relationship Id="rId202" Type="http://schemas.openxmlformats.org/officeDocument/2006/relationships/image" Target="../media/image400.png"/><Relationship Id="rId18" Type="http://schemas.openxmlformats.org/officeDocument/2006/relationships/image" Target="../media/image216.png"/><Relationship Id="rId39" Type="http://schemas.openxmlformats.org/officeDocument/2006/relationships/image" Target="../media/image237.png"/><Relationship Id="rId50" Type="http://schemas.openxmlformats.org/officeDocument/2006/relationships/image" Target="../media/image248.png"/><Relationship Id="rId104" Type="http://schemas.openxmlformats.org/officeDocument/2006/relationships/image" Target="../media/image302.png"/><Relationship Id="rId125" Type="http://schemas.openxmlformats.org/officeDocument/2006/relationships/image" Target="../media/image323.png"/><Relationship Id="rId146" Type="http://schemas.openxmlformats.org/officeDocument/2006/relationships/image" Target="../media/image344.png"/><Relationship Id="rId167" Type="http://schemas.openxmlformats.org/officeDocument/2006/relationships/image" Target="../media/image365.png"/><Relationship Id="rId188" Type="http://schemas.openxmlformats.org/officeDocument/2006/relationships/image" Target="../media/image386.png"/><Relationship Id="rId71" Type="http://schemas.openxmlformats.org/officeDocument/2006/relationships/image" Target="../media/image269.png"/><Relationship Id="rId92" Type="http://schemas.openxmlformats.org/officeDocument/2006/relationships/image" Target="../media/image290.png"/><Relationship Id="rId213" Type="http://schemas.openxmlformats.org/officeDocument/2006/relationships/image" Target="../media/image411.png"/><Relationship Id="rId2" Type="http://schemas.openxmlformats.org/officeDocument/2006/relationships/image" Target="../media/image201.png"/><Relationship Id="rId29" Type="http://schemas.openxmlformats.org/officeDocument/2006/relationships/image" Target="../media/image227.png"/><Relationship Id="rId40" Type="http://schemas.openxmlformats.org/officeDocument/2006/relationships/image" Target="../media/image238.png"/><Relationship Id="rId115" Type="http://schemas.openxmlformats.org/officeDocument/2006/relationships/image" Target="../media/image313.png"/><Relationship Id="rId136" Type="http://schemas.openxmlformats.org/officeDocument/2006/relationships/image" Target="../media/image334.png"/><Relationship Id="rId157" Type="http://schemas.openxmlformats.org/officeDocument/2006/relationships/image" Target="../media/image355.png"/><Relationship Id="rId178" Type="http://schemas.openxmlformats.org/officeDocument/2006/relationships/image" Target="../media/image376.png"/><Relationship Id="rId61" Type="http://schemas.openxmlformats.org/officeDocument/2006/relationships/image" Target="../media/image259.png"/><Relationship Id="rId82" Type="http://schemas.openxmlformats.org/officeDocument/2006/relationships/image" Target="../media/image280.png"/><Relationship Id="rId199" Type="http://schemas.openxmlformats.org/officeDocument/2006/relationships/image" Target="../media/image397.png"/><Relationship Id="rId203" Type="http://schemas.openxmlformats.org/officeDocument/2006/relationships/image" Target="../media/image401.png"/><Relationship Id="rId19" Type="http://schemas.openxmlformats.org/officeDocument/2006/relationships/image" Target="../media/image217.png"/><Relationship Id="rId30" Type="http://schemas.openxmlformats.org/officeDocument/2006/relationships/image" Target="../media/image228.png"/><Relationship Id="rId105" Type="http://schemas.openxmlformats.org/officeDocument/2006/relationships/image" Target="../media/image303.png"/><Relationship Id="rId126" Type="http://schemas.openxmlformats.org/officeDocument/2006/relationships/image" Target="../media/image324.png"/><Relationship Id="rId147" Type="http://schemas.openxmlformats.org/officeDocument/2006/relationships/image" Target="../media/image345.png"/><Relationship Id="rId168" Type="http://schemas.openxmlformats.org/officeDocument/2006/relationships/image" Target="../media/image366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7.emf"/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328653</xdr:colOff>
      <xdr:row>2</xdr:row>
      <xdr:rowOff>104137</xdr:rowOff>
    </xdr:from>
    <xdr:to>
      <xdr:col>19</xdr:col>
      <xdr:colOff>295925</xdr:colOff>
      <xdr:row>5</xdr:row>
      <xdr:rowOff>417335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4189" y="485137"/>
          <a:ext cx="4865843" cy="8846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170440</xdr:colOff>
          <xdr:row>3</xdr:row>
          <xdr:rowOff>50800</xdr:rowOff>
        </xdr:from>
        <xdr:to>
          <xdr:col>3</xdr:col>
          <xdr:colOff>6130757</xdr:colOff>
          <xdr:row>26</xdr:row>
          <xdr:rowOff>1119</xdr:rowOff>
        </xdr:to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00000000-0008-0000-0100-000008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Maps" spid="_x0000_s19350"/>
                </a:ext>
              </a:extLst>
            </xdr:cNvPicPr>
          </xdr:nvPicPr>
          <xdr:blipFill>
            <a:blip xmlns:r="http://schemas.openxmlformats.org/officeDocument/2006/relationships" r:embed="rId1"/>
            <a:stretch>
              <a:fillRect/>
            </a:stretch>
          </xdr:blipFill>
          <xdr:spPr>
            <a:xfrm>
              <a:off x="294265" y="1755775"/>
              <a:ext cx="12704017" cy="4959350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1828800</xdr:colOff>
          <xdr:row>4</xdr:row>
          <xdr:rowOff>19050</xdr:rowOff>
        </xdr:from>
        <xdr:to>
          <xdr:col>3</xdr:col>
          <xdr:colOff>6169206</xdr:colOff>
          <xdr:row>25</xdr:row>
          <xdr:rowOff>171481</xdr:rowOff>
        </xdr:to>
        <xdr:pic>
          <xdr:nvPicPr>
            <xdr:cNvPr id="11" name="Picture 10">
              <a:extLst>
                <a:ext uri="{FF2B5EF4-FFF2-40B4-BE49-F238E27FC236}">
                  <a16:creationId xmlns:a16="http://schemas.microsoft.com/office/drawing/2014/main" id="{00000000-0008-0000-0100-00000B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MAPS2" spid="_x0000_s19351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496050" y="1962150"/>
              <a:ext cx="6534150" cy="4732867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191771</xdr:colOff>
          <xdr:row>1</xdr:row>
          <xdr:rowOff>29906</xdr:rowOff>
        </xdr:from>
        <xdr:to>
          <xdr:col>2</xdr:col>
          <xdr:colOff>2000400</xdr:colOff>
          <xdr:row>1</xdr:row>
          <xdr:rowOff>1215930</xdr:rowOff>
        </xdr:to>
        <xdr:pic>
          <xdr:nvPicPr>
            <xdr:cNvPr id="4" name="Picture 3">
              <a:extLst>
                <a:ext uri="{FF2B5EF4-FFF2-40B4-BE49-F238E27FC236}">
                  <a16:creationId xmlns:a16="http://schemas.microsoft.com/office/drawing/2014/main" id="{00000000-0008-0000-0100-000004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product_pic1" spid="_x0000_s19352"/>
                </a:ext>
              </a:extLst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992371" y="258506"/>
              <a:ext cx="1808629" cy="1186024"/>
            </a:xfrm>
            <a:prstGeom prst="rect">
              <a:avLst/>
            </a:prstGeom>
          </xdr:spPr>
        </xdr:pic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29308</xdr:colOff>
      <xdr:row>2</xdr:row>
      <xdr:rowOff>3928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6" y="190500"/>
          <a:ext cx="1800957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26885</xdr:colOff>
      <xdr:row>4</xdr:row>
      <xdr:rowOff>3927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419225"/>
          <a:ext cx="1798535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</xdr:row>
      <xdr:rowOff>0</xdr:rowOff>
    </xdr:from>
    <xdr:to>
      <xdr:col>2</xdr:col>
      <xdr:colOff>29471</xdr:colOff>
      <xdr:row>5</xdr:row>
      <xdr:rowOff>3928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64795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</xdr:row>
      <xdr:rowOff>0</xdr:rowOff>
    </xdr:from>
    <xdr:to>
      <xdr:col>2</xdr:col>
      <xdr:colOff>29471</xdr:colOff>
      <xdr:row>6</xdr:row>
      <xdr:rowOff>3930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3876675"/>
          <a:ext cx="1801121" cy="1232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29471</xdr:colOff>
      <xdr:row>7</xdr:row>
      <xdr:rowOff>3927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51054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2</xdr:col>
      <xdr:colOff>29471</xdr:colOff>
      <xdr:row>12</xdr:row>
      <xdr:rowOff>3927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7915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2</xdr:col>
      <xdr:colOff>29471</xdr:colOff>
      <xdr:row>13</xdr:row>
      <xdr:rowOff>3927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00203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2</xdr:col>
      <xdr:colOff>29471</xdr:colOff>
      <xdr:row>15</xdr:row>
      <xdr:rowOff>3931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124902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2</xdr:col>
      <xdr:colOff>29471</xdr:colOff>
      <xdr:row>16</xdr:row>
      <xdr:rowOff>3927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2477750"/>
          <a:ext cx="1801121" cy="1232654"/>
        </a:xfrm>
        <a:prstGeom prst="rect">
          <a:avLst/>
        </a:prstGeom>
      </xdr:spPr>
    </xdr:pic>
    <xdr:clientData/>
  </xdr:twoCellAnchor>
  <xdr:twoCellAnchor editAs="oneCell">
    <xdr:from>
      <xdr:col>1</xdr:col>
      <xdr:colOff>93308</xdr:colOff>
      <xdr:row>16</xdr:row>
      <xdr:rowOff>62204</xdr:rowOff>
    </xdr:from>
    <xdr:to>
      <xdr:col>1</xdr:col>
      <xdr:colOff>1741715</xdr:colOff>
      <xdr:row>16</xdr:row>
      <xdr:rowOff>1160993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0512" y="16219714"/>
          <a:ext cx="1648407" cy="10987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2</xdr:col>
      <xdr:colOff>29471</xdr:colOff>
      <xdr:row>18</xdr:row>
      <xdr:rowOff>3929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49352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2</xdr:col>
      <xdr:colOff>29471</xdr:colOff>
      <xdr:row>19</xdr:row>
      <xdr:rowOff>3925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616392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29471</xdr:colOff>
      <xdr:row>20</xdr:row>
      <xdr:rowOff>3932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739265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2</xdr:col>
      <xdr:colOff>29471</xdr:colOff>
      <xdr:row>22</xdr:row>
      <xdr:rowOff>3927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86213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2</xdr:col>
      <xdr:colOff>29471</xdr:colOff>
      <xdr:row>23</xdr:row>
      <xdr:rowOff>3926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198501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29471</xdr:colOff>
      <xdr:row>24</xdr:row>
      <xdr:rowOff>3931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1078825"/>
          <a:ext cx="1801121" cy="1232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2</xdr:col>
      <xdr:colOff>29471</xdr:colOff>
      <xdr:row>25</xdr:row>
      <xdr:rowOff>3929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230755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2</xdr:col>
      <xdr:colOff>29471</xdr:colOff>
      <xdr:row>26</xdr:row>
      <xdr:rowOff>3925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35362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2</xdr:col>
      <xdr:colOff>29471</xdr:colOff>
      <xdr:row>27</xdr:row>
      <xdr:rowOff>3928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47650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2</xdr:col>
      <xdr:colOff>29471</xdr:colOff>
      <xdr:row>28</xdr:row>
      <xdr:rowOff>3932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599372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2</xdr:col>
      <xdr:colOff>29471</xdr:colOff>
      <xdr:row>29</xdr:row>
      <xdr:rowOff>3925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722245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2</xdr:col>
      <xdr:colOff>29471</xdr:colOff>
      <xdr:row>30</xdr:row>
      <xdr:rowOff>3927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84511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2</xdr:col>
      <xdr:colOff>29471</xdr:colOff>
      <xdr:row>31</xdr:row>
      <xdr:rowOff>3933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29679900"/>
          <a:ext cx="1801121" cy="1232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2</xdr:col>
      <xdr:colOff>29471</xdr:colOff>
      <xdr:row>32</xdr:row>
      <xdr:rowOff>3924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3090862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23327</xdr:colOff>
      <xdr:row>31</xdr:row>
      <xdr:rowOff>1158550</xdr:rowOff>
    </xdr:from>
    <xdr:to>
      <xdr:col>2</xdr:col>
      <xdr:colOff>52798</xdr:colOff>
      <xdr:row>32</xdr:row>
      <xdr:rowOff>1162480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90531" y="34515489"/>
          <a:ext cx="1848940" cy="1232460"/>
        </a:xfrm>
        <a:prstGeom prst="rect">
          <a:avLst/>
        </a:prstGeom>
      </xdr:spPr>
    </xdr:pic>
    <xdr:clientData/>
  </xdr:twoCellAnchor>
  <xdr:twoCellAnchor editAs="oneCell">
    <xdr:from>
      <xdr:col>0</xdr:col>
      <xdr:colOff>1943878</xdr:colOff>
      <xdr:row>33</xdr:row>
      <xdr:rowOff>0</xdr:rowOff>
    </xdr:from>
    <xdr:to>
      <xdr:col>2</xdr:col>
      <xdr:colOff>6145</xdr:colOff>
      <xdr:row>34</xdr:row>
      <xdr:rowOff>3930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3878" y="35814000"/>
          <a:ext cx="1848940" cy="1232461"/>
        </a:xfrm>
        <a:prstGeom prst="rect">
          <a:avLst/>
        </a:prstGeom>
      </xdr:spPr>
    </xdr:pic>
    <xdr:clientData/>
  </xdr:twoCellAnchor>
  <xdr:twoCellAnchor editAs="oneCell">
    <xdr:from>
      <xdr:col>0</xdr:col>
      <xdr:colOff>1943878</xdr:colOff>
      <xdr:row>35</xdr:row>
      <xdr:rowOff>7776</xdr:rowOff>
    </xdr:from>
    <xdr:to>
      <xdr:col>2</xdr:col>
      <xdr:colOff>6145</xdr:colOff>
      <xdr:row>36</xdr:row>
      <xdr:rowOff>11706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3878" y="38278837"/>
          <a:ext cx="1848940" cy="1232459"/>
        </a:xfrm>
        <a:prstGeom prst="rect">
          <a:avLst/>
        </a:prstGeom>
      </xdr:spPr>
    </xdr:pic>
    <xdr:clientData/>
  </xdr:twoCellAnchor>
  <xdr:twoCellAnchor editAs="oneCell">
    <xdr:from>
      <xdr:col>1</xdr:col>
      <xdr:colOff>69980</xdr:colOff>
      <xdr:row>44</xdr:row>
      <xdr:rowOff>63695</xdr:rowOff>
    </xdr:from>
    <xdr:to>
      <xdr:col>1</xdr:col>
      <xdr:colOff>1769318</xdr:colOff>
      <xdr:row>44</xdr:row>
      <xdr:rowOff>1209132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7184" y="48163001"/>
          <a:ext cx="1718388" cy="1145437"/>
        </a:xfrm>
        <a:prstGeom prst="rect">
          <a:avLst/>
        </a:prstGeom>
      </xdr:spPr>
    </xdr:pic>
    <xdr:clientData/>
  </xdr:twoCellAnchor>
  <xdr:twoCellAnchor editAs="oneCell">
    <xdr:from>
      <xdr:col>1</xdr:col>
      <xdr:colOff>147734</xdr:colOff>
      <xdr:row>47</xdr:row>
      <xdr:rowOff>29999</xdr:rowOff>
    </xdr:from>
    <xdr:to>
      <xdr:col>2</xdr:col>
      <xdr:colOff>15551</xdr:colOff>
      <xdr:row>47</xdr:row>
      <xdr:rowOff>1154702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4938" y="51814897"/>
          <a:ext cx="1687286" cy="1124703"/>
        </a:xfrm>
        <a:prstGeom prst="rect">
          <a:avLst/>
        </a:prstGeom>
      </xdr:spPr>
    </xdr:pic>
    <xdr:clientData/>
  </xdr:twoCellAnchor>
  <xdr:twoCellAnchor editAs="oneCell">
    <xdr:from>
      <xdr:col>1</xdr:col>
      <xdr:colOff>77755</xdr:colOff>
      <xdr:row>48</xdr:row>
      <xdr:rowOff>15551</xdr:rowOff>
    </xdr:from>
    <xdr:to>
      <xdr:col>2</xdr:col>
      <xdr:colOff>107226</xdr:colOff>
      <xdr:row>49</xdr:row>
      <xdr:rowOff>19476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4959" y="53028980"/>
          <a:ext cx="1848940" cy="123245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2</xdr:col>
      <xdr:colOff>29471</xdr:colOff>
      <xdr:row>50</xdr:row>
      <xdr:rowOff>3932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46882050"/>
          <a:ext cx="1801121" cy="1232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2</xdr:col>
      <xdr:colOff>29471</xdr:colOff>
      <xdr:row>51</xdr:row>
      <xdr:rowOff>3927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481107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</xdr:row>
      <xdr:rowOff>0</xdr:rowOff>
    </xdr:from>
    <xdr:to>
      <xdr:col>2</xdr:col>
      <xdr:colOff>29471</xdr:colOff>
      <xdr:row>62</xdr:row>
      <xdr:rowOff>3925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5179695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2</xdr:col>
      <xdr:colOff>29471</xdr:colOff>
      <xdr:row>64</xdr:row>
      <xdr:rowOff>3934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530256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87</xdr:row>
      <xdr:rowOff>0</xdr:rowOff>
    </xdr:from>
    <xdr:to>
      <xdr:col>2</xdr:col>
      <xdr:colOff>29471</xdr:colOff>
      <xdr:row>88</xdr:row>
      <xdr:rowOff>3930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788289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88</xdr:row>
      <xdr:rowOff>0</xdr:rowOff>
    </xdr:from>
    <xdr:to>
      <xdr:col>2</xdr:col>
      <xdr:colOff>29471</xdr:colOff>
      <xdr:row>89</xdr:row>
      <xdr:rowOff>3928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005762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2</xdr:col>
      <xdr:colOff>29471</xdr:colOff>
      <xdr:row>90</xdr:row>
      <xdr:rowOff>3925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1286350"/>
          <a:ext cx="1801121" cy="123265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90</xdr:row>
      <xdr:rowOff>0</xdr:rowOff>
    </xdr:from>
    <xdr:to>
      <xdr:col>2</xdr:col>
      <xdr:colOff>29471</xdr:colOff>
      <xdr:row>91</xdr:row>
      <xdr:rowOff>3931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251507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92</xdr:row>
      <xdr:rowOff>0</xdr:rowOff>
    </xdr:from>
    <xdr:to>
      <xdr:col>2</xdr:col>
      <xdr:colOff>29471</xdr:colOff>
      <xdr:row>93</xdr:row>
      <xdr:rowOff>3929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374380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93</xdr:row>
      <xdr:rowOff>0</xdr:rowOff>
    </xdr:from>
    <xdr:to>
      <xdr:col>2</xdr:col>
      <xdr:colOff>29471</xdr:colOff>
      <xdr:row>94</xdr:row>
      <xdr:rowOff>3925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4972525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94</xdr:row>
      <xdr:rowOff>0</xdr:rowOff>
    </xdr:from>
    <xdr:to>
      <xdr:col>2</xdr:col>
      <xdr:colOff>29471</xdr:colOff>
      <xdr:row>95</xdr:row>
      <xdr:rowOff>3929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86201250"/>
          <a:ext cx="18011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2</xdr:col>
      <xdr:colOff>33545</xdr:colOff>
      <xdr:row>61</xdr:row>
      <xdr:rowOff>3932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50568225"/>
          <a:ext cx="1805195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101</xdr:row>
      <xdr:rowOff>0</xdr:rowOff>
    </xdr:from>
    <xdr:to>
      <xdr:col>2</xdr:col>
      <xdr:colOff>31071</xdr:colOff>
      <xdr:row>102</xdr:row>
      <xdr:rowOff>3928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4525" y="93573600"/>
          <a:ext cx="1802721" cy="1232653"/>
        </a:xfrm>
        <a:prstGeom prst="rect">
          <a:avLst/>
        </a:prstGeom>
      </xdr:spPr>
    </xdr:pic>
    <xdr:clientData/>
  </xdr:twoCellAnchor>
  <xdr:twoCellAnchor editAs="oneCell">
    <xdr:from>
      <xdr:col>1</xdr:col>
      <xdr:colOff>283751</xdr:colOff>
      <xdr:row>58</xdr:row>
      <xdr:rowOff>0</xdr:rowOff>
    </xdr:from>
    <xdr:to>
      <xdr:col>1</xdr:col>
      <xdr:colOff>1520323</xdr:colOff>
      <xdr:row>59</xdr:row>
      <xdr:rowOff>3925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9957" y="61822853"/>
          <a:ext cx="1236572" cy="1236572"/>
        </a:xfrm>
        <a:prstGeom prst="rect">
          <a:avLst/>
        </a:prstGeom>
      </xdr:spPr>
    </xdr:pic>
    <xdr:clientData/>
  </xdr:twoCellAnchor>
  <xdr:twoCellAnchor editAs="oneCell">
    <xdr:from>
      <xdr:col>1</xdr:col>
      <xdr:colOff>85530</xdr:colOff>
      <xdr:row>176</xdr:row>
      <xdr:rowOff>62205</xdr:rowOff>
    </xdr:from>
    <xdr:to>
      <xdr:col>1</xdr:col>
      <xdr:colOff>1766489</xdr:colOff>
      <xdr:row>176</xdr:row>
      <xdr:rowOff>1174103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2734" y="201875572"/>
          <a:ext cx="1680959" cy="1111898"/>
        </a:xfrm>
        <a:prstGeom prst="rect">
          <a:avLst/>
        </a:prstGeom>
      </xdr:spPr>
    </xdr:pic>
    <xdr:clientData/>
  </xdr:twoCellAnchor>
  <xdr:twoCellAnchor editAs="oneCell">
    <xdr:from>
      <xdr:col>1</xdr:col>
      <xdr:colOff>54429</xdr:colOff>
      <xdr:row>175</xdr:row>
      <xdr:rowOff>31102</xdr:rowOff>
    </xdr:from>
    <xdr:to>
      <xdr:col>2</xdr:col>
      <xdr:colOff>124</xdr:colOff>
      <xdr:row>175</xdr:row>
      <xdr:rowOff>1166327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1633" y="200577061"/>
          <a:ext cx="1716224" cy="11352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96</xdr:row>
      <xdr:rowOff>0</xdr:rowOff>
    </xdr:from>
    <xdr:to>
      <xdr:col>2</xdr:col>
      <xdr:colOff>33545</xdr:colOff>
      <xdr:row>97</xdr:row>
      <xdr:rowOff>3930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8607" y="87140143"/>
          <a:ext cx="1802474" cy="12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97</xdr:row>
      <xdr:rowOff>0</xdr:rowOff>
    </xdr:from>
    <xdr:to>
      <xdr:col>2</xdr:col>
      <xdr:colOff>33545</xdr:colOff>
      <xdr:row>98</xdr:row>
      <xdr:rowOff>3923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8607" y="88364786"/>
          <a:ext cx="1802474" cy="12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1959429</xdr:colOff>
      <xdr:row>98</xdr:row>
      <xdr:rowOff>46654</xdr:rowOff>
    </xdr:from>
    <xdr:to>
      <xdr:col>1</xdr:col>
      <xdr:colOff>1617307</xdr:colOff>
      <xdr:row>98</xdr:row>
      <xdr:rowOff>1128962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59429" y="104658368"/>
          <a:ext cx="1625082" cy="1082308"/>
        </a:xfrm>
        <a:prstGeom prst="rect">
          <a:avLst/>
        </a:prstGeom>
      </xdr:spPr>
    </xdr:pic>
    <xdr:clientData/>
  </xdr:twoCellAnchor>
  <xdr:twoCellAnchor editAs="oneCell">
    <xdr:from>
      <xdr:col>1</xdr:col>
      <xdr:colOff>139959</xdr:colOff>
      <xdr:row>177</xdr:row>
      <xdr:rowOff>58396</xdr:rowOff>
    </xdr:from>
    <xdr:to>
      <xdr:col>1</xdr:col>
      <xdr:colOff>1679510</xdr:colOff>
      <xdr:row>177</xdr:row>
      <xdr:rowOff>1214832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07163" y="203139172"/>
          <a:ext cx="1539551" cy="115643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183</xdr:row>
      <xdr:rowOff>-1</xdr:rowOff>
    </xdr:from>
    <xdr:to>
      <xdr:col>1</xdr:col>
      <xdr:colOff>1741713</xdr:colOff>
      <xdr:row>184</xdr:row>
      <xdr:rowOff>40824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8607" y="187887428"/>
          <a:ext cx="1741713" cy="1306285"/>
        </a:xfrm>
        <a:prstGeom prst="rect">
          <a:avLst/>
        </a:prstGeom>
      </xdr:spPr>
    </xdr:pic>
    <xdr:clientData/>
  </xdr:twoCellAnchor>
  <xdr:twoCellAnchor editAs="oneCell">
    <xdr:from>
      <xdr:col>1</xdr:col>
      <xdr:colOff>247952</xdr:colOff>
      <xdr:row>184</xdr:row>
      <xdr:rowOff>0</xdr:rowOff>
    </xdr:from>
    <xdr:to>
      <xdr:col>1</xdr:col>
      <xdr:colOff>1541646</xdr:colOff>
      <xdr:row>185</xdr:row>
      <xdr:rowOff>27215</xdr:rowOff>
    </xdr:to>
    <xdr:pic>
      <xdr:nvPicPr>
        <xdr:cNvPr id="55" name="Picture 54" descr="QNE-7080RV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16238" y="189290476"/>
          <a:ext cx="1293694" cy="1291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296334</xdr:colOff>
      <xdr:row>186</xdr:row>
      <xdr:rowOff>18144</xdr:rowOff>
    </xdr:from>
    <xdr:to>
      <xdr:col>1</xdr:col>
      <xdr:colOff>1549173</xdr:colOff>
      <xdr:row>187</xdr:row>
      <xdr:rowOff>6048</xdr:rowOff>
    </xdr:to>
    <xdr:pic>
      <xdr:nvPicPr>
        <xdr:cNvPr id="56" name="Picture 55" descr="PNM-9320VQP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64620" y="190572573"/>
          <a:ext cx="1252839" cy="1251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302382</xdr:colOff>
      <xdr:row>188</xdr:row>
      <xdr:rowOff>145144</xdr:rowOff>
    </xdr:from>
    <xdr:to>
      <xdr:col>1</xdr:col>
      <xdr:colOff>1586322</xdr:colOff>
      <xdr:row>188</xdr:row>
      <xdr:rowOff>1209525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0668" y="191963525"/>
          <a:ext cx="1283940" cy="1064381"/>
        </a:xfrm>
        <a:prstGeom prst="rect">
          <a:avLst/>
        </a:prstGeom>
      </xdr:spPr>
    </xdr:pic>
    <xdr:clientData/>
  </xdr:twoCellAnchor>
  <xdr:twoCellAnchor editAs="oneCell">
    <xdr:from>
      <xdr:col>0</xdr:col>
      <xdr:colOff>2056191</xdr:colOff>
      <xdr:row>190</xdr:row>
      <xdr:rowOff>6049</xdr:rowOff>
    </xdr:from>
    <xdr:to>
      <xdr:col>2</xdr:col>
      <xdr:colOff>17376</xdr:colOff>
      <xdr:row>190</xdr:row>
      <xdr:rowOff>1237646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6191" y="193088382"/>
          <a:ext cx="1940518" cy="1231597"/>
        </a:xfrm>
        <a:prstGeom prst="rect">
          <a:avLst/>
        </a:prstGeom>
      </xdr:spPr>
    </xdr:pic>
    <xdr:clientData/>
  </xdr:twoCellAnchor>
  <xdr:twoCellAnchor editAs="oneCell">
    <xdr:from>
      <xdr:col>1</xdr:col>
      <xdr:colOff>146004</xdr:colOff>
      <xdr:row>34</xdr:row>
      <xdr:rowOff>63066</xdr:rowOff>
    </xdr:from>
    <xdr:to>
      <xdr:col>1</xdr:col>
      <xdr:colOff>1663959</xdr:colOff>
      <xdr:row>34</xdr:row>
      <xdr:rowOff>1181471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13208" y="37105597"/>
          <a:ext cx="1517955" cy="11184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381000</xdr:colOff>
      <xdr:row>191</xdr:row>
      <xdr:rowOff>78619</xdr:rowOff>
    </xdr:from>
    <xdr:to>
      <xdr:col>1</xdr:col>
      <xdr:colOff>1536095</xdr:colOff>
      <xdr:row>191</xdr:row>
      <xdr:rowOff>1233714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9286" y="194424905"/>
          <a:ext cx="1155095" cy="11550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192</xdr:row>
      <xdr:rowOff>0</xdr:rowOff>
    </xdr:from>
    <xdr:to>
      <xdr:col>2</xdr:col>
      <xdr:colOff>2803</xdr:colOff>
      <xdr:row>192</xdr:row>
      <xdr:rowOff>1142999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8286" y="195610239"/>
          <a:ext cx="1847932" cy="1142999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</xdr:colOff>
      <xdr:row>193</xdr:row>
      <xdr:rowOff>139095</xdr:rowOff>
    </xdr:from>
    <xdr:to>
      <xdr:col>2</xdr:col>
      <xdr:colOff>2537</xdr:colOff>
      <xdr:row>193</xdr:row>
      <xdr:rowOff>1096250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0619" y="197013285"/>
          <a:ext cx="1786283" cy="957155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163286</xdr:colOff>
      <xdr:row>194</xdr:row>
      <xdr:rowOff>66524</xdr:rowOff>
    </xdr:from>
    <xdr:to>
      <xdr:col>1</xdr:col>
      <xdr:colOff>1669143</xdr:colOff>
      <xdr:row>194</xdr:row>
      <xdr:rowOff>1236773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31572" y="198204667"/>
          <a:ext cx="1505857" cy="1170249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217714</xdr:colOff>
      <xdr:row>195</xdr:row>
      <xdr:rowOff>48381</xdr:rowOff>
    </xdr:from>
    <xdr:to>
      <xdr:col>1</xdr:col>
      <xdr:colOff>1723571</xdr:colOff>
      <xdr:row>195</xdr:row>
      <xdr:rowOff>1218630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0" y="199450477"/>
          <a:ext cx="1505857" cy="1170249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62</xdr:row>
      <xdr:rowOff>0</xdr:rowOff>
    </xdr:from>
    <xdr:ext cx="1927668" cy="1235374"/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4679" y="51904447"/>
          <a:ext cx="1927668" cy="1235374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61</xdr:row>
      <xdr:rowOff>0</xdr:rowOff>
    </xdr:from>
    <xdr:ext cx="1931742" cy="1235375"/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4679" y="50673000"/>
          <a:ext cx="1931742" cy="1235375"/>
        </a:xfrm>
        <a:prstGeom prst="rect">
          <a:avLst/>
        </a:prstGeom>
      </xdr:spPr>
    </xdr:pic>
    <xdr:clientData/>
  </xdr:oneCellAnchor>
  <xdr:twoCellAnchor editAs="oneCell">
    <xdr:from>
      <xdr:col>1</xdr:col>
      <xdr:colOff>0</xdr:colOff>
      <xdr:row>6</xdr:row>
      <xdr:rowOff>0</xdr:rowOff>
    </xdr:from>
    <xdr:to>
      <xdr:col>2</xdr:col>
      <xdr:colOff>29471</xdr:colOff>
      <xdr:row>7</xdr:row>
      <xdr:rowOff>3927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5867" y="5092700"/>
          <a:ext cx="1942937" cy="123159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2</xdr:col>
      <xdr:colOff>29471</xdr:colOff>
      <xdr:row>7</xdr:row>
      <xdr:rowOff>3927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5867" y="5092700"/>
          <a:ext cx="1942937" cy="1231595"/>
        </a:xfrm>
        <a:prstGeom prst="rect">
          <a:avLst/>
        </a:prstGeom>
      </xdr:spPr>
    </xdr:pic>
    <xdr:clientData/>
  </xdr:twoCellAnchor>
  <xdr:twoCellAnchor editAs="oneCell">
    <xdr:from>
      <xdr:col>1</xdr:col>
      <xdr:colOff>284240</xdr:colOff>
      <xdr:row>8</xdr:row>
      <xdr:rowOff>199572</xdr:rowOff>
    </xdr:from>
    <xdr:to>
      <xdr:col>1</xdr:col>
      <xdr:colOff>1532686</xdr:colOff>
      <xdr:row>8</xdr:row>
      <xdr:rowOff>1100668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50107" y="6519939"/>
          <a:ext cx="1248446" cy="901096"/>
        </a:xfrm>
        <a:prstGeom prst="rect">
          <a:avLst/>
        </a:prstGeom>
      </xdr:spPr>
    </xdr:pic>
    <xdr:clientData/>
  </xdr:twoCellAnchor>
  <xdr:twoCellAnchor editAs="oneCell">
    <xdr:from>
      <xdr:col>1</xdr:col>
      <xdr:colOff>290286</xdr:colOff>
      <xdr:row>46</xdr:row>
      <xdr:rowOff>114906</xdr:rowOff>
    </xdr:from>
    <xdr:to>
      <xdr:col>1</xdr:col>
      <xdr:colOff>1768474</xdr:colOff>
      <xdr:row>46</xdr:row>
      <xdr:rowOff>1142011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56153" y="45720606"/>
          <a:ext cx="1487713" cy="1027105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59</xdr:row>
      <xdr:rowOff>0</xdr:rowOff>
    </xdr:from>
    <xdr:ext cx="1802474" cy="1228574"/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8607" y="54074786"/>
          <a:ext cx="1802474" cy="1228574"/>
        </a:xfrm>
        <a:prstGeom prst="rect">
          <a:avLst/>
        </a:prstGeom>
      </xdr:spPr>
    </xdr:pic>
    <xdr:clientData/>
  </xdr:oneCellAnchor>
  <xdr:twoCellAnchor editAs="oneCell">
    <xdr:from>
      <xdr:col>1</xdr:col>
      <xdr:colOff>258537</xdr:colOff>
      <xdr:row>199</xdr:row>
      <xdr:rowOff>95250</xdr:rowOff>
    </xdr:from>
    <xdr:to>
      <xdr:col>1</xdr:col>
      <xdr:colOff>1496787</xdr:colOff>
      <xdr:row>199</xdr:row>
      <xdr:rowOff>1213747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7144" y="206801357"/>
          <a:ext cx="1238250" cy="1118497"/>
        </a:xfrm>
        <a:prstGeom prst="rect">
          <a:avLst/>
        </a:prstGeom>
      </xdr:spPr>
    </xdr:pic>
    <xdr:clientData/>
  </xdr:twoCellAnchor>
  <xdr:twoCellAnchor editAs="oneCell">
    <xdr:from>
      <xdr:col>1</xdr:col>
      <xdr:colOff>176893</xdr:colOff>
      <xdr:row>198</xdr:row>
      <xdr:rowOff>149678</xdr:rowOff>
    </xdr:from>
    <xdr:to>
      <xdr:col>1</xdr:col>
      <xdr:colOff>1592036</xdr:colOff>
      <xdr:row>198</xdr:row>
      <xdr:rowOff>1256463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5500" y="205590321"/>
          <a:ext cx="1415143" cy="1106785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136071</xdr:colOff>
      <xdr:row>200</xdr:row>
      <xdr:rowOff>95250</xdr:rowOff>
    </xdr:from>
    <xdr:to>
      <xdr:col>1</xdr:col>
      <xdr:colOff>1646464</xdr:colOff>
      <xdr:row>200</xdr:row>
      <xdr:rowOff>1219895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4678" y="208066821"/>
          <a:ext cx="1510393" cy="1124645"/>
        </a:xfrm>
        <a:prstGeom prst="rect">
          <a:avLst/>
        </a:prstGeom>
      </xdr:spPr>
    </xdr:pic>
    <xdr:clientData/>
  </xdr:twoCellAnchor>
  <xdr:twoCellAnchor editAs="oneCell">
    <xdr:from>
      <xdr:col>1</xdr:col>
      <xdr:colOff>299357</xdr:colOff>
      <xdr:row>201</xdr:row>
      <xdr:rowOff>27214</xdr:rowOff>
    </xdr:from>
    <xdr:to>
      <xdr:col>1</xdr:col>
      <xdr:colOff>1510393</xdr:colOff>
      <xdr:row>201</xdr:row>
      <xdr:rowOff>1242575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7964" y="209264250"/>
          <a:ext cx="1211036" cy="1215361"/>
        </a:xfrm>
        <a:prstGeom prst="rect">
          <a:avLst/>
        </a:prstGeom>
      </xdr:spPr>
    </xdr:pic>
    <xdr:clientData/>
  </xdr:twoCellAnchor>
  <xdr:twoCellAnchor editAs="oneCell">
    <xdr:from>
      <xdr:col>1</xdr:col>
      <xdr:colOff>258536</xdr:colOff>
      <xdr:row>202</xdr:row>
      <xdr:rowOff>40821</xdr:rowOff>
    </xdr:from>
    <xdr:to>
      <xdr:col>1</xdr:col>
      <xdr:colOff>1484141</xdr:colOff>
      <xdr:row>203</xdr:row>
      <xdr:rowOff>1437</xdr:rowOff>
    </xdr:to>
    <xdr:pic>
      <xdr:nvPicPr>
        <xdr:cNvPr id="78" name="Picture 77" descr="https://www.hanwha-security.com/imgViewer.do?fileName=th_1558920524884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77143" y="210543321"/>
          <a:ext cx="1225605" cy="12246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244929</xdr:colOff>
      <xdr:row>203</xdr:row>
      <xdr:rowOff>13606</xdr:rowOff>
    </xdr:from>
    <xdr:to>
      <xdr:col>1</xdr:col>
      <xdr:colOff>1456917</xdr:colOff>
      <xdr:row>203</xdr:row>
      <xdr:rowOff>1224643</xdr:rowOff>
    </xdr:to>
    <xdr:pic>
      <xdr:nvPicPr>
        <xdr:cNvPr id="79" name="Picture 78" descr="https://www.hanwha-security.com/imgViewer.do?fileName=th_1558918075224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63536" y="211781570"/>
          <a:ext cx="1211988" cy="1211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258536</xdr:colOff>
      <xdr:row>206</xdr:row>
      <xdr:rowOff>40822</xdr:rowOff>
    </xdr:from>
    <xdr:to>
      <xdr:col>1</xdr:col>
      <xdr:colOff>1416052</xdr:colOff>
      <xdr:row>206</xdr:row>
      <xdr:rowOff>1197429</xdr:rowOff>
    </xdr:to>
    <xdr:pic>
      <xdr:nvPicPr>
        <xdr:cNvPr id="80" name="Picture 79" descr="https://www.hanwha-security.com/imgViewer.do?fileName=th_1558404901743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77143" y="213074251"/>
          <a:ext cx="1157516" cy="1156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340178</xdr:colOff>
      <xdr:row>209</xdr:row>
      <xdr:rowOff>136071</xdr:rowOff>
    </xdr:from>
    <xdr:to>
      <xdr:col>1</xdr:col>
      <xdr:colOff>1347107</xdr:colOff>
      <xdr:row>209</xdr:row>
      <xdr:rowOff>1142209</xdr:rowOff>
    </xdr:to>
    <xdr:pic>
      <xdr:nvPicPr>
        <xdr:cNvPr id="81" name="Picture 80" descr="https://www.hanwha-security.com/imgViewer.do?fileName=th_1558401736443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58785" y="214434964"/>
          <a:ext cx="1006929" cy="1006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312964</xdr:colOff>
      <xdr:row>211</xdr:row>
      <xdr:rowOff>122464</xdr:rowOff>
    </xdr:from>
    <xdr:to>
      <xdr:col>1</xdr:col>
      <xdr:colOff>1347919</xdr:colOff>
      <xdr:row>211</xdr:row>
      <xdr:rowOff>1156607</xdr:rowOff>
    </xdr:to>
    <xdr:pic>
      <xdr:nvPicPr>
        <xdr:cNvPr id="82" name="Picture 81" descr="https://www.hanwha-security.com/imgViewer.do?fileName=th_1558929643539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31571" y="215686821"/>
          <a:ext cx="1034955" cy="1034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244929</xdr:colOff>
      <xdr:row>212</xdr:row>
      <xdr:rowOff>81643</xdr:rowOff>
    </xdr:from>
    <xdr:to>
      <xdr:col>1</xdr:col>
      <xdr:colOff>1387929</xdr:colOff>
      <xdr:row>212</xdr:row>
      <xdr:rowOff>1223746</xdr:rowOff>
    </xdr:to>
    <xdr:pic>
      <xdr:nvPicPr>
        <xdr:cNvPr id="83" name="Picture 82" descr="https://www.hanwha-security.com/imgViewer.do?fileName=th_1558931373851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63536" y="216911464"/>
          <a:ext cx="1143000" cy="11421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68035</xdr:colOff>
      <xdr:row>217</xdr:row>
      <xdr:rowOff>231322</xdr:rowOff>
    </xdr:from>
    <xdr:to>
      <xdr:col>1</xdr:col>
      <xdr:colOff>1706469</xdr:colOff>
      <xdr:row>217</xdr:row>
      <xdr:rowOff>1115786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6642" y="219592072"/>
          <a:ext cx="1638434" cy="884464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217</xdr:row>
      <xdr:rowOff>1020535</xdr:rowOff>
    </xdr:from>
    <xdr:to>
      <xdr:col>1</xdr:col>
      <xdr:colOff>1660073</xdr:colOff>
      <xdr:row>219</xdr:row>
      <xdr:rowOff>150808</xdr:rowOff>
    </xdr:to>
    <xdr:pic>
      <xdr:nvPicPr>
        <xdr:cNvPr id="86" name="Picture 85" descr="https://www.hanwhasecurity.com/media/catalog/product/cache/1/small_image/210x/9df78eab33525d08d6e5fb8d27136e95/h/c/hcb-6000.png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18608" y="220381285"/>
          <a:ext cx="1660072" cy="16612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219</xdr:row>
      <xdr:rowOff>0</xdr:rowOff>
    </xdr:from>
    <xdr:to>
      <xdr:col>1</xdr:col>
      <xdr:colOff>1737511</xdr:colOff>
      <xdr:row>220</xdr:row>
      <xdr:rowOff>33099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8607" y="221891679"/>
          <a:ext cx="1737511" cy="1298561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220</xdr:row>
      <xdr:rowOff>13606</xdr:rowOff>
    </xdr:from>
    <xdr:to>
      <xdr:col>1</xdr:col>
      <xdr:colOff>937985</xdr:colOff>
      <xdr:row>220</xdr:row>
      <xdr:rowOff>684224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27464" y="223170749"/>
          <a:ext cx="829128" cy="670618"/>
        </a:xfrm>
        <a:prstGeom prst="rect">
          <a:avLst/>
        </a:prstGeom>
      </xdr:spPr>
    </xdr:pic>
    <xdr:clientData/>
  </xdr:twoCellAnchor>
  <xdr:twoCellAnchor editAs="oneCell">
    <xdr:from>
      <xdr:col>1</xdr:col>
      <xdr:colOff>785511</xdr:colOff>
      <xdr:row>220</xdr:row>
      <xdr:rowOff>435428</xdr:rowOff>
    </xdr:from>
    <xdr:to>
      <xdr:col>1</xdr:col>
      <xdr:colOff>1727875</xdr:colOff>
      <xdr:row>220</xdr:row>
      <xdr:rowOff>1211036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04118" y="223592571"/>
          <a:ext cx="942364" cy="775608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221</xdr:row>
      <xdr:rowOff>81642</xdr:rowOff>
    </xdr:from>
    <xdr:to>
      <xdr:col>1</xdr:col>
      <xdr:colOff>951592</xdr:colOff>
      <xdr:row>221</xdr:row>
      <xdr:rowOff>752260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1071" y="224504249"/>
          <a:ext cx="829128" cy="670618"/>
        </a:xfrm>
        <a:prstGeom prst="rect">
          <a:avLst/>
        </a:prstGeom>
      </xdr:spPr>
    </xdr:pic>
    <xdr:clientData/>
  </xdr:twoCellAnchor>
  <xdr:twoCellAnchor editAs="oneCell">
    <xdr:from>
      <xdr:col>1</xdr:col>
      <xdr:colOff>799118</xdr:colOff>
      <xdr:row>221</xdr:row>
      <xdr:rowOff>503464</xdr:rowOff>
    </xdr:from>
    <xdr:to>
      <xdr:col>1</xdr:col>
      <xdr:colOff>1741482</xdr:colOff>
      <xdr:row>222</xdr:row>
      <xdr:rowOff>13610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717725" y="224926071"/>
          <a:ext cx="942364" cy="775608"/>
        </a:xfrm>
        <a:prstGeom prst="rect">
          <a:avLst/>
        </a:prstGeom>
      </xdr:spPr>
    </xdr:pic>
    <xdr:clientData/>
  </xdr:twoCellAnchor>
  <xdr:twoCellAnchor editAs="oneCell">
    <xdr:from>
      <xdr:col>1</xdr:col>
      <xdr:colOff>54428</xdr:colOff>
      <xdr:row>222</xdr:row>
      <xdr:rowOff>108857</xdr:rowOff>
    </xdr:from>
    <xdr:to>
      <xdr:col>1</xdr:col>
      <xdr:colOff>883556</xdr:colOff>
      <xdr:row>222</xdr:row>
      <xdr:rowOff>779475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73035" y="225796928"/>
          <a:ext cx="829128" cy="670618"/>
        </a:xfrm>
        <a:prstGeom prst="rect">
          <a:avLst/>
        </a:prstGeom>
      </xdr:spPr>
    </xdr:pic>
    <xdr:clientData/>
  </xdr:twoCellAnchor>
  <xdr:twoCellAnchor editAs="oneCell">
    <xdr:from>
      <xdr:col>1</xdr:col>
      <xdr:colOff>731082</xdr:colOff>
      <xdr:row>222</xdr:row>
      <xdr:rowOff>530679</xdr:rowOff>
    </xdr:from>
    <xdr:to>
      <xdr:col>1</xdr:col>
      <xdr:colOff>1673446</xdr:colOff>
      <xdr:row>223</xdr:row>
      <xdr:rowOff>40823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49689" y="226218750"/>
          <a:ext cx="942364" cy="775608"/>
        </a:xfrm>
        <a:prstGeom prst="rect">
          <a:avLst/>
        </a:prstGeom>
      </xdr:spPr>
    </xdr:pic>
    <xdr:clientData/>
  </xdr:twoCellAnchor>
  <xdr:twoCellAnchor editAs="oneCell">
    <xdr:from>
      <xdr:col>1</xdr:col>
      <xdr:colOff>68036</xdr:colOff>
      <xdr:row>223</xdr:row>
      <xdr:rowOff>81643</xdr:rowOff>
    </xdr:from>
    <xdr:to>
      <xdr:col>1</xdr:col>
      <xdr:colOff>897164</xdr:colOff>
      <xdr:row>223</xdr:row>
      <xdr:rowOff>752261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86643" y="227035179"/>
          <a:ext cx="829128" cy="670618"/>
        </a:xfrm>
        <a:prstGeom prst="rect">
          <a:avLst/>
        </a:prstGeom>
      </xdr:spPr>
    </xdr:pic>
    <xdr:clientData/>
  </xdr:twoCellAnchor>
  <xdr:twoCellAnchor editAs="oneCell">
    <xdr:from>
      <xdr:col>1</xdr:col>
      <xdr:colOff>744690</xdr:colOff>
      <xdr:row>223</xdr:row>
      <xdr:rowOff>503465</xdr:rowOff>
    </xdr:from>
    <xdr:to>
      <xdr:col>1</xdr:col>
      <xdr:colOff>1687054</xdr:colOff>
      <xdr:row>224</xdr:row>
      <xdr:rowOff>13610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63297" y="227457001"/>
          <a:ext cx="942364" cy="775608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136071</xdr:colOff>
      <xdr:row>224</xdr:row>
      <xdr:rowOff>231322</xdr:rowOff>
    </xdr:from>
    <xdr:to>
      <xdr:col>1</xdr:col>
      <xdr:colOff>1658542</xdr:colOff>
      <xdr:row>224</xdr:row>
      <xdr:rowOff>1085208</xdr:rowOff>
    </xdr:to>
    <xdr:pic>
      <xdr:nvPicPr>
        <xdr:cNvPr id="100" name="Content Placeholder 6" descr="A close up of a device&#10;&#10;Description automatically generated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54678" y="228450322"/>
          <a:ext cx="1522471" cy="853886"/>
        </a:xfrm>
        <a:prstGeom prst="rect">
          <a:avLst/>
        </a:prstGeom>
      </xdr:spPr>
    </xdr:pic>
    <xdr:clientData/>
  </xdr:twoCellAnchor>
  <xdr:twoCellAnchor editAs="oneCell">
    <xdr:from>
      <xdr:col>1</xdr:col>
      <xdr:colOff>517074</xdr:colOff>
      <xdr:row>225</xdr:row>
      <xdr:rowOff>54429</xdr:rowOff>
    </xdr:from>
    <xdr:to>
      <xdr:col>1</xdr:col>
      <xdr:colOff>1360719</xdr:colOff>
      <xdr:row>225</xdr:row>
      <xdr:rowOff>1172099</xdr:rowOff>
    </xdr:to>
    <xdr:pic>
      <xdr:nvPicPr>
        <xdr:cNvPr id="101" name="Content Placeholder 5" descr="A close up of a device&#10;&#10;Description automatically generated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 rot="16200000">
          <a:off x="2298669" y="229675905"/>
          <a:ext cx="1117670" cy="843645"/>
        </a:xfrm>
        <a:prstGeom prst="rect">
          <a:avLst/>
        </a:prstGeom>
      </xdr:spPr>
    </xdr:pic>
    <xdr:clientData/>
  </xdr:twoCellAnchor>
  <xdr:twoCellAnchor editAs="oneCell">
    <xdr:from>
      <xdr:col>1</xdr:col>
      <xdr:colOff>149678</xdr:colOff>
      <xdr:row>180</xdr:row>
      <xdr:rowOff>163286</xdr:rowOff>
    </xdr:from>
    <xdr:to>
      <xdr:col>1</xdr:col>
      <xdr:colOff>1673678</xdr:colOff>
      <xdr:row>180</xdr:row>
      <xdr:rowOff>1011011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8285" y="192949286"/>
          <a:ext cx="1524000" cy="847725"/>
        </a:xfrm>
        <a:prstGeom prst="rect">
          <a:avLst/>
        </a:prstGeom>
      </xdr:spPr>
    </xdr:pic>
    <xdr:clientData/>
  </xdr:twoCellAnchor>
  <xdr:twoCellAnchor editAs="oneCell">
    <xdr:from>
      <xdr:col>1</xdr:col>
      <xdr:colOff>217714</xdr:colOff>
      <xdr:row>54</xdr:row>
      <xdr:rowOff>40822</xdr:rowOff>
    </xdr:from>
    <xdr:to>
      <xdr:col>1</xdr:col>
      <xdr:colOff>1556657</xdr:colOff>
      <xdr:row>54</xdr:row>
      <xdr:rowOff>1156608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6321" y="51666322"/>
          <a:ext cx="1338943" cy="1115786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228</xdr:row>
      <xdr:rowOff>68036</xdr:rowOff>
    </xdr:from>
    <xdr:to>
      <xdr:col>1</xdr:col>
      <xdr:colOff>1670762</xdr:colOff>
      <xdr:row>228</xdr:row>
      <xdr:rowOff>1229941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027464" y="233308072"/>
          <a:ext cx="1561905" cy="1161905"/>
        </a:xfrm>
        <a:prstGeom prst="rect">
          <a:avLst/>
        </a:prstGeom>
      </xdr:spPr>
    </xdr:pic>
    <xdr:clientData/>
  </xdr:twoCellAnchor>
  <xdr:twoCellAnchor editAs="oneCell">
    <xdr:from>
      <xdr:col>1</xdr:col>
      <xdr:colOff>149679</xdr:colOff>
      <xdr:row>181</xdr:row>
      <xdr:rowOff>176891</xdr:rowOff>
    </xdr:from>
    <xdr:to>
      <xdr:col>1</xdr:col>
      <xdr:colOff>1627313</xdr:colOff>
      <xdr:row>181</xdr:row>
      <xdr:rowOff>993320</xdr:rowOff>
    </xdr:to>
    <xdr:pic>
      <xdr:nvPicPr>
        <xdr:cNvPr id="102" name="그림 80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4204" y="195906116"/>
          <a:ext cx="1477634" cy="816429"/>
        </a:xfrm>
        <a:prstGeom prst="rect">
          <a:avLst/>
        </a:prstGeom>
      </xdr:spPr>
    </xdr:pic>
    <xdr:clientData/>
  </xdr:twoCellAnchor>
  <xdr:twoCellAnchor editAs="oneCell">
    <xdr:from>
      <xdr:col>1</xdr:col>
      <xdr:colOff>81642</xdr:colOff>
      <xdr:row>229</xdr:row>
      <xdr:rowOff>258536</xdr:rowOff>
    </xdr:from>
    <xdr:to>
      <xdr:col>1</xdr:col>
      <xdr:colOff>1739898</xdr:colOff>
      <xdr:row>230</xdr:row>
      <xdr:rowOff>2076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0249" y="236029500"/>
          <a:ext cx="1658256" cy="1390008"/>
        </a:xfrm>
        <a:prstGeom prst="rect">
          <a:avLst/>
        </a:prstGeom>
      </xdr:spPr>
    </xdr:pic>
    <xdr:clientData/>
  </xdr:twoCellAnchor>
  <xdr:twoCellAnchor editAs="oneCell">
    <xdr:from>
      <xdr:col>1</xdr:col>
      <xdr:colOff>250371</xdr:colOff>
      <xdr:row>207</xdr:row>
      <xdr:rowOff>76200</xdr:rowOff>
    </xdr:from>
    <xdr:to>
      <xdr:col>1</xdr:col>
      <xdr:colOff>1450158</xdr:colOff>
      <xdr:row>207</xdr:row>
      <xdr:rowOff>1164771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20685" y="218367429"/>
          <a:ext cx="1199787" cy="1088571"/>
        </a:xfrm>
        <a:prstGeom prst="rect">
          <a:avLst/>
        </a:prstGeom>
      </xdr:spPr>
    </xdr:pic>
    <xdr:clientData/>
  </xdr:twoCellAnchor>
  <xdr:twoCellAnchor editAs="oneCell">
    <xdr:from>
      <xdr:col>1</xdr:col>
      <xdr:colOff>261257</xdr:colOff>
      <xdr:row>204</xdr:row>
      <xdr:rowOff>32657</xdr:rowOff>
    </xdr:from>
    <xdr:to>
      <xdr:col>1</xdr:col>
      <xdr:colOff>1418773</xdr:colOff>
      <xdr:row>204</xdr:row>
      <xdr:rowOff>1189264</xdr:rowOff>
    </xdr:to>
    <xdr:pic>
      <xdr:nvPicPr>
        <xdr:cNvPr id="105" name="Picture 104" descr="https://www.hanwha-security.com/imgViewer.do?fileName=th_1558404901743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231571" y="217061143"/>
          <a:ext cx="1157516" cy="1156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206828</xdr:colOff>
      <xdr:row>230</xdr:row>
      <xdr:rowOff>76200</xdr:rowOff>
    </xdr:from>
    <xdr:to>
      <xdr:col>1</xdr:col>
      <xdr:colOff>1621971</xdr:colOff>
      <xdr:row>230</xdr:row>
      <xdr:rowOff>1182985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7142" y="240215057"/>
          <a:ext cx="1415143" cy="110678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304800</xdr:colOff>
      <xdr:row>231</xdr:row>
      <xdr:rowOff>76200</xdr:rowOff>
    </xdr:from>
    <xdr:to>
      <xdr:col>1</xdr:col>
      <xdr:colOff>1543050</xdr:colOff>
      <xdr:row>231</xdr:row>
      <xdr:rowOff>1194697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75114" y="241477800"/>
          <a:ext cx="1238250" cy="1118497"/>
        </a:xfrm>
        <a:prstGeom prst="rect">
          <a:avLst/>
        </a:prstGeom>
      </xdr:spPr>
    </xdr:pic>
    <xdr:clientData/>
  </xdr:twoCellAnchor>
  <xdr:twoCellAnchor editAs="oneCell">
    <xdr:from>
      <xdr:col>1</xdr:col>
      <xdr:colOff>122464</xdr:colOff>
      <xdr:row>232</xdr:row>
      <xdr:rowOff>135940</xdr:rowOff>
    </xdr:from>
    <xdr:to>
      <xdr:col>1</xdr:col>
      <xdr:colOff>1762986</xdr:colOff>
      <xdr:row>232</xdr:row>
      <xdr:rowOff>1170214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41071" y="242615226"/>
          <a:ext cx="1640522" cy="1034274"/>
        </a:xfrm>
        <a:prstGeom prst="rect">
          <a:avLst/>
        </a:prstGeom>
      </xdr:spPr>
    </xdr:pic>
    <xdr:clientData/>
  </xdr:twoCellAnchor>
  <xdr:twoCellAnchor editAs="oneCell">
    <xdr:from>
      <xdr:col>1</xdr:col>
      <xdr:colOff>132183</xdr:colOff>
      <xdr:row>36</xdr:row>
      <xdr:rowOff>107303</xdr:rowOff>
    </xdr:from>
    <xdr:to>
      <xdr:col>1</xdr:col>
      <xdr:colOff>1688840</xdr:colOff>
      <xdr:row>36</xdr:row>
      <xdr:rowOff>1186919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99387" y="39606895"/>
          <a:ext cx="1556657" cy="1079616"/>
        </a:xfrm>
        <a:prstGeom prst="rect">
          <a:avLst/>
        </a:prstGeom>
      </xdr:spPr>
    </xdr:pic>
    <xdr:clientData/>
  </xdr:twoCellAnchor>
  <xdr:twoCellAnchor editAs="oneCell">
    <xdr:from>
      <xdr:col>1</xdr:col>
      <xdr:colOff>402773</xdr:colOff>
      <xdr:row>185</xdr:row>
      <xdr:rowOff>108857</xdr:rowOff>
    </xdr:from>
    <xdr:to>
      <xdr:col>1</xdr:col>
      <xdr:colOff>1328059</xdr:colOff>
      <xdr:row>185</xdr:row>
      <xdr:rowOff>1148907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3087" y="200689028"/>
          <a:ext cx="925286" cy="1040050"/>
        </a:xfrm>
        <a:prstGeom prst="rect">
          <a:avLst/>
        </a:prstGeom>
      </xdr:spPr>
    </xdr:pic>
    <xdr:clientData/>
  </xdr:twoCellAnchor>
  <xdr:twoCellAnchor editAs="oneCell">
    <xdr:from>
      <xdr:col>1</xdr:col>
      <xdr:colOff>141514</xdr:colOff>
      <xdr:row>13</xdr:row>
      <xdr:rowOff>195943</xdr:rowOff>
    </xdr:from>
    <xdr:to>
      <xdr:col>1</xdr:col>
      <xdr:colOff>1741714</xdr:colOff>
      <xdr:row>13</xdr:row>
      <xdr:rowOff>1061692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1828" y="12681857"/>
          <a:ext cx="1600200" cy="865749"/>
        </a:xfrm>
        <a:prstGeom prst="rect">
          <a:avLst/>
        </a:prstGeom>
      </xdr:spPr>
    </xdr:pic>
    <xdr:clientData/>
  </xdr:twoCellAnchor>
  <xdr:twoCellAnchor editAs="oneCell">
    <xdr:from>
      <xdr:col>1</xdr:col>
      <xdr:colOff>169507</xdr:colOff>
      <xdr:row>37</xdr:row>
      <xdr:rowOff>192833</xdr:rowOff>
    </xdr:from>
    <xdr:to>
      <xdr:col>1</xdr:col>
      <xdr:colOff>1652561</xdr:colOff>
      <xdr:row>37</xdr:row>
      <xdr:rowOff>1074576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6711" y="40920955"/>
          <a:ext cx="1483054" cy="881743"/>
        </a:xfrm>
        <a:prstGeom prst="rect">
          <a:avLst/>
        </a:prstGeom>
      </xdr:spPr>
    </xdr:pic>
    <xdr:clientData/>
  </xdr:twoCellAnchor>
  <xdr:oneCellAnchor>
    <xdr:from>
      <xdr:col>1</xdr:col>
      <xdr:colOff>340178</xdr:colOff>
      <xdr:row>208</xdr:row>
      <xdr:rowOff>136071</xdr:rowOff>
    </xdr:from>
    <xdr:ext cx="1006929" cy="1006138"/>
    <xdr:pic>
      <xdr:nvPicPr>
        <xdr:cNvPr id="113" name="Picture 112" descr="https://www.hanwha-security.com/imgViewer.do?fileName=th_1558401736443.png&amp;filePath=UPLOAD_MFGD_IMG_PATH&amp;pathType=&amp;oldPath=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310492" y="227168528"/>
          <a:ext cx="1006929" cy="1006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204107</xdr:colOff>
      <xdr:row>234</xdr:row>
      <xdr:rowOff>110536</xdr:rowOff>
    </xdr:from>
    <xdr:to>
      <xdr:col>1</xdr:col>
      <xdr:colOff>1687286</xdr:colOff>
      <xdr:row>234</xdr:row>
      <xdr:rowOff>1218343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122714" y="250060143"/>
          <a:ext cx="1483179" cy="1107807"/>
        </a:xfrm>
        <a:prstGeom prst="rect">
          <a:avLst/>
        </a:prstGeom>
      </xdr:spPr>
    </xdr:pic>
    <xdr:clientData/>
  </xdr:twoCellAnchor>
  <xdr:twoCellAnchor editAs="oneCell">
    <xdr:from>
      <xdr:col>1</xdr:col>
      <xdr:colOff>231324</xdr:colOff>
      <xdr:row>241</xdr:row>
      <xdr:rowOff>27216</xdr:rowOff>
    </xdr:from>
    <xdr:to>
      <xdr:col>1</xdr:col>
      <xdr:colOff>1606708</xdr:colOff>
      <xdr:row>242</xdr:row>
      <xdr:rowOff>1280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149931" y="251242287"/>
          <a:ext cx="1375384" cy="1238249"/>
        </a:xfrm>
        <a:prstGeom prst="rect">
          <a:avLst/>
        </a:prstGeom>
      </xdr:spPr>
    </xdr:pic>
    <xdr:clientData/>
  </xdr:twoCellAnchor>
  <xdr:twoCellAnchor editAs="oneCell">
    <xdr:from>
      <xdr:col>1</xdr:col>
      <xdr:colOff>13607</xdr:colOff>
      <xdr:row>242</xdr:row>
      <xdr:rowOff>122463</xdr:rowOff>
    </xdr:from>
    <xdr:to>
      <xdr:col>2</xdr:col>
      <xdr:colOff>0</xdr:colOff>
      <xdr:row>242</xdr:row>
      <xdr:rowOff>1156606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932214" y="252602999"/>
          <a:ext cx="1755322" cy="1034143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243</xdr:row>
      <xdr:rowOff>108857</xdr:rowOff>
    </xdr:from>
    <xdr:to>
      <xdr:col>1</xdr:col>
      <xdr:colOff>1714500</xdr:colOff>
      <xdr:row>243</xdr:row>
      <xdr:rowOff>1183821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013857" y="253854857"/>
          <a:ext cx="1619250" cy="1074964"/>
        </a:xfrm>
        <a:prstGeom prst="rect">
          <a:avLst/>
        </a:prstGeom>
      </xdr:spPr>
    </xdr:pic>
    <xdr:clientData/>
  </xdr:twoCellAnchor>
  <xdr:twoCellAnchor editAs="oneCell">
    <xdr:from>
      <xdr:col>1</xdr:col>
      <xdr:colOff>149679</xdr:colOff>
      <xdr:row>244</xdr:row>
      <xdr:rowOff>104894</xdr:rowOff>
    </xdr:from>
    <xdr:to>
      <xdr:col>1</xdr:col>
      <xdr:colOff>1728107</xdr:colOff>
      <xdr:row>244</xdr:row>
      <xdr:rowOff>1211036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068286" y="255116358"/>
          <a:ext cx="1578428" cy="1106142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177</xdr:row>
      <xdr:rowOff>1077684</xdr:rowOff>
    </xdr:from>
    <xdr:to>
      <xdr:col>2</xdr:col>
      <xdr:colOff>5442</xdr:colOff>
      <xdr:row>179</xdr:row>
      <xdr:rowOff>250371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6514" y="197804313"/>
          <a:ext cx="1698171" cy="1698171"/>
        </a:xfrm>
        <a:prstGeom prst="rect">
          <a:avLst/>
        </a:prstGeom>
      </xdr:spPr>
    </xdr:pic>
    <xdr:clientData/>
  </xdr:twoCellAnchor>
  <xdr:oneCellAnchor>
    <xdr:from>
      <xdr:col>1</xdr:col>
      <xdr:colOff>68035</xdr:colOff>
      <xdr:row>216</xdr:row>
      <xdr:rowOff>231322</xdr:rowOff>
    </xdr:from>
    <xdr:ext cx="1638434" cy="884464"/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8349" y="234840236"/>
          <a:ext cx="1638434" cy="884464"/>
        </a:xfrm>
        <a:prstGeom prst="rect">
          <a:avLst/>
        </a:prstGeom>
      </xdr:spPr>
    </xdr:pic>
    <xdr:clientData/>
  </xdr:oneCellAnchor>
  <xdr:twoCellAnchor editAs="oneCell">
    <xdr:from>
      <xdr:col>1</xdr:col>
      <xdr:colOff>136072</xdr:colOff>
      <xdr:row>245</xdr:row>
      <xdr:rowOff>76749</xdr:rowOff>
    </xdr:from>
    <xdr:to>
      <xdr:col>1</xdr:col>
      <xdr:colOff>1628658</xdr:colOff>
      <xdr:row>245</xdr:row>
      <xdr:rowOff>1207110</xdr:rowOff>
    </xdr:to>
    <xdr:pic>
      <xdr:nvPicPr>
        <xdr:cNvPr id="122" name="그림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054679" y="258884606"/>
          <a:ext cx="1492586" cy="1130361"/>
        </a:xfrm>
        <a:prstGeom prst="rect">
          <a:avLst/>
        </a:prstGeom>
      </xdr:spPr>
    </xdr:pic>
    <xdr:clientData/>
  </xdr:twoCellAnchor>
  <xdr:twoCellAnchor editAs="oneCell">
    <xdr:from>
      <xdr:col>1</xdr:col>
      <xdr:colOff>75577</xdr:colOff>
      <xdr:row>248</xdr:row>
      <xdr:rowOff>0</xdr:rowOff>
    </xdr:from>
    <xdr:to>
      <xdr:col>1</xdr:col>
      <xdr:colOff>1728107</xdr:colOff>
      <xdr:row>248</xdr:row>
      <xdr:rowOff>1224643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994184" y="260073321"/>
          <a:ext cx="1652530" cy="1224643"/>
        </a:xfrm>
        <a:prstGeom prst="rect">
          <a:avLst/>
        </a:prstGeom>
      </xdr:spPr>
    </xdr:pic>
    <xdr:clientData/>
  </xdr:twoCellAnchor>
  <xdr:twoCellAnchor editAs="oneCell">
    <xdr:from>
      <xdr:col>1</xdr:col>
      <xdr:colOff>40821</xdr:colOff>
      <xdr:row>249</xdr:row>
      <xdr:rowOff>54428</xdr:rowOff>
    </xdr:from>
    <xdr:to>
      <xdr:col>2</xdr:col>
      <xdr:colOff>40821</xdr:colOff>
      <xdr:row>249</xdr:row>
      <xdr:rowOff>1238249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/>
        <a:srcRect t="16154" b="16923"/>
        <a:stretch/>
      </xdr:blipFill>
      <xdr:spPr>
        <a:xfrm>
          <a:off x="1959428" y="261393214"/>
          <a:ext cx="1768929" cy="1183821"/>
        </a:xfrm>
        <a:prstGeom prst="rect">
          <a:avLst/>
        </a:prstGeom>
      </xdr:spPr>
    </xdr:pic>
    <xdr:clientData/>
  </xdr:twoCellAnchor>
  <xdr:twoCellAnchor editAs="oneCell">
    <xdr:from>
      <xdr:col>1</xdr:col>
      <xdr:colOff>505407</xdr:colOff>
      <xdr:row>250</xdr:row>
      <xdr:rowOff>36932</xdr:rowOff>
    </xdr:from>
    <xdr:to>
      <xdr:col>1</xdr:col>
      <xdr:colOff>1298510</xdr:colOff>
      <xdr:row>250</xdr:row>
      <xdr:rowOff>1220265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472611" y="269403932"/>
          <a:ext cx="793103" cy="1183333"/>
        </a:xfrm>
        <a:prstGeom prst="rect">
          <a:avLst/>
        </a:prstGeom>
      </xdr:spPr>
    </xdr:pic>
    <xdr:clientData/>
  </xdr:twoCellAnchor>
  <xdr:twoCellAnchor editAs="oneCell">
    <xdr:from>
      <xdr:col>1</xdr:col>
      <xdr:colOff>163287</xdr:colOff>
      <xdr:row>260</xdr:row>
      <xdr:rowOff>102717</xdr:rowOff>
    </xdr:from>
    <xdr:to>
      <xdr:col>1</xdr:col>
      <xdr:colOff>1660073</xdr:colOff>
      <xdr:row>261</xdr:row>
      <xdr:rowOff>27214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081894" y="263972431"/>
          <a:ext cx="1496786" cy="1189962"/>
        </a:xfrm>
        <a:prstGeom prst="rect">
          <a:avLst/>
        </a:prstGeom>
      </xdr:spPr>
    </xdr:pic>
    <xdr:clientData/>
  </xdr:twoCellAnchor>
  <xdr:twoCellAnchor editAs="oneCell">
    <xdr:from>
      <xdr:col>1</xdr:col>
      <xdr:colOff>340179</xdr:colOff>
      <xdr:row>261</xdr:row>
      <xdr:rowOff>81642</xdr:rowOff>
    </xdr:from>
    <xdr:to>
      <xdr:col>1</xdr:col>
      <xdr:colOff>1327817</xdr:colOff>
      <xdr:row>261</xdr:row>
      <xdr:rowOff>1221693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258786" y="265216821"/>
          <a:ext cx="987638" cy="1140051"/>
        </a:xfrm>
        <a:prstGeom prst="rect">
          <a:avLst/>
        </a:prstGeom>
      </xdr:spPr>
    </xdr:pic>
    <xdr:clientData/>
  </xdr:twoCellAnchor>
  <xdr:twoCellAnchor editAs="oneCell">
    <xdr:from>
      <xdr:col>1</xdr:col>
      <xdr:colOff>299359</xdr:colOff>
      <xdr:row>187</xdr:row>
      <xdr:rowOff>49814</xdr:rowOff>
    </xdr:from>
    <xdr:to>
      <xdr:col>1</xdr:col>
      <xdr:colOff>1510393</xdr:colOff>
      <xdr:row>187</xdr:row>
      <xdr:rowOff>1260848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7966" y="206592635"/>
          <a:ext cx="1211034" cy="1211034"/>
        </a:xfrm>
        <a:prstGeom prst="rect">
          <a:avLst/>
        </a:prstGeom>
      </xdr:spPr>
    </xdr:pic>
    <xdr:clientData/>
  </xdr:twoCellAnchor>
  <xdr:twoCellAnchor editAs="oneCell">
    <xdr:from>
      <xdr:col>1</xdr:col>
      <xdr:colOff>149829</xdr:colOff>
      <xdr:row>95</xdr:row>
      <xdr:rowOff>91362</xdr:rowOff>
    </xdr:from>
    <xdr:to>
      <xdr:col>2</xdr:col>
      <xdr:colOff>928</xdr:colOff>
      <xdr:row>95</xdr:row>
      <xdr:rowOff>1096347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117033" y="101017484"/>
          <a:ext cx="1650203" cy="1004985"/>
        </a:xfrm>
        <a:prstGeom prst="rect">
          <a:avLst/>
        </a:prstGeom>
      </xdr:spPr>
    </xdr:pic>
    <xdr:clientData/>
  </xdr:twoCellAnchor>
  <xdr:twoCellAnchor editAs="oneCell">
    <xdr:from>
      <xdr:col>1</xdr:col>
      <xdr:colOff>221602</xdr:colOff>
      <xdr:row>45</xdr:row>
      <xdr:rowOff>137724</xdr:rowOff>
    </xdr:from>
    <xdr:to>
      <xdr:col>1</xdr:col>
      <xdr:colOff>1769317</xdr:colOff>
      <xdr:row>45</xdr:row>
      <xdr:rowOff>1221590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188806" y="49465561"/>
          <a:ext cx="1566765" cy="1083866"/>
        </a:xfrm>
        <a:prstGeom prst="rect">
          <a:avLst/>
        </a:prstGeom>
      </xdr:spPr>
    </xdr:pic>
    <xdr:clientData/>
  </xdr:twoCellAnchor>
  <xdr:twoCellAnchor editAs="oneCell">
    <xdr:from>
      <xdr:col>1</xdr:col>
      <xdr:colOff>334348</xdr:colOff>
      <xdr:row>51</xdr:row>
      <xdr:rowOff>116634</xdr:rowOff>
    </xdr:from>
    <xdr:to>
      <xdr:col>1</xdr:col>
      <xdr:colOff>1536261</xdr:colOff>
      <xdr:row>51</xdr:row>
      <xdr:rowOff>1181878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301552" y="56815654"/>
          <a:ext cx="1201913" cy="106524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</xdr:row>
      <xdr:rowOff>0</xdr:rowOff>
    </xdr:from>
    <xdr:to>
      <xdr:col>2</xdr:col>
      <xdr:colOff>29471</xdr:colOff>
      <xdr:row>65</xdr:row>
      <xdr:rowOff>3931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7204" y="66527265"/>
          <a:ext cx="1848940" cy="1232463"/>
        </a:xfrm>
        <a:prstGeom prst="rect">
          <a:avLst/>
        </a:prstGeom>
      </xdr:spPr>
    </xdr:pic>
    <xdr:clientData/>
  </xdr:twoCellAnchor>
  <xdr:twoCellAnchor editAs="oneCell">
    <xdr:from>
      <xdr:col>1</xdr:col>
      <xdr:colOff>233265</xdr:colOff>
      <xdr:row>174</xdr:row>
      <xdr:rowOff>186611</xdr:rowOff>
    </xdr:from>
    <xdr:to>
      <xdr:col>1</xdr:col>
      <xdr:colOff>1706508</xdr:colOff>
      <xdr:row>174</xdr:row>
      <xdr:rowOff>1104121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200469" y="199465162"/>
          <a:ext cx="1473243" cy="917510"/>
        </a:xfrm>
        <a:prstGeom prst="rect">
          <a:avLst/>
        </a:prstGeom>
      </xdr:spPr>
    </xdr:pic>
    <xdr:clientData/>
  </xdr:twoCellAnchor>
  <xdr:twoCellAnchor editAs="oneCell">
    <xdr:from>
      <xdr:col>1</xdr:col>
      <xdr:colOff>404326</xdr:colOff>
      <xdr:row>210</xdr:row>
      <xdr:rowOff>173783</xdr:rowOff>
    </xdr:from>
    <xdr:to>
      <xdr:col>1</xdr:col>
      <xdr:colOff>1516225</xdr:colOff>
      <xdr:row>210</xdr:row>
      <xdr:rowOff>1057833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2371530" y="237474579"/>
          <a:ext cx="1111899" cy="884050"/>
        </a:xfrm>
        <a:prstGeom prst="rect">
          <a:avLst/>
        </a:prstGeom>
      </xdr:spPr>
    </xdr:pic>
    <xdr:clientData/>
  </xdr:twoCellAnchor>
  <xdr:twoCellAnchor editAs="oneCell">
    <xdr:from>
      <xdr:col>1</xdr:col>
      <xdr:colOff>139959</xdr:colOff>
      <xdr:row>250</xdr:row>
      <xdr:rowOff>1228530</xdr:rowOff>
    </xdr:from>
    <xdr:to>
      <xdr:col>1</xdr:col>
      <xdr:colOff>1609776</xdr:colOff>
      <xdr:row>252</xdr:row>
      <xdr:rowOff>163531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107163" y="273130346"/>
          <a:ext cx="1469817" cy="146981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29307</xdr:colOff>
      <xdr:row>3</xdr:row>
      <xdr:rowOff>3929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67204" y="1415143"/>
          <a:ext cx="1848776" cy="1232459"/>
        </a:xfrm>
        <a:prstGeom prst="rect">
          <a:avLst/>
        </a:prstGeom>
      </xdr:spPr>
    </xdr:pic>
    <xdr:clientData/>
  </xdr:twoCellAnchor>
  <xdr:twoCellAnchor editAs="oneCell">
    <xdr:from>
      <xdr:col>1</xdr:col>
      <xdr:colOff>318796</xdr:colOff>
      <xdr:row>66</xdr:row>
      <xdr:rowOff>85531</xdr:rowOff>
    </xdr:from>
    <xdr:to>
      <xdr:col>1</xdr:col>
      <xdr:colOff>1537844</xdr:colOff>
      <xdr:row>66</xdr:row>
      <xdr:rowOff>1190293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286000" y="69069858"/>
          <a:ext cx="1219048" cy="11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173</xdr:row>
      <xdr:rowOff>272143</xdr:rowOff>
    </xdr:from>
    <xdr:to>
      <xdr:col>1</xdr:col>
      <xdr:colOff>1511289</xdr:colOff>
      <xdr:row>173</xdr:row>
      <xdr:rowOff>1096006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348204" y="202007755"/>
          <a:ext cx="1130289" cy="823863"/>
        </a:xfrm>
        <a:prstGeom prst="rect">
          <a:avLst/>
        </a:prstGeom>
      </xdr:spPr>
    </xdr:pic>
    <xdr:clientData/>
  </xdr:twoCellAnchor>
  <xdr:twoCellAnchor editAs="oneCell">
    <xdr:from>
      <xdr:col>1</xdr:col>
      <xdr:colOff>209939</xdr:colOff>
      <xdr:row>178</xdr:row>
      <xdr:rowOff>1174102</xdr:rowOff>
    </xdr:from>
    <xdr:to>
      <xdr:col>1</xdr:col>
      <xdr:colOff>1671735</xdr:colOff>
      <xdr:row>180</xdr:row>
      <xdr:rowOff>101082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3" y="209246755"/>
          <a:ext cx="1461796" cy="1461796"/>
        </a:xfrm>
        <a:prstGeom prst="rect">
          <a:avLst/>
        </a:prstGeom>
      </xdr:spPr>
    </xdr:pic>
    <xdr:clientData/>
  </xdr:twoCellAnchor>
  <xdr:twoCellAnchor editAs="oneCell">
    <xdr:from>
      <xdr:col>1</xdr:col>
      <xdr:colOff>318796</xdr:colOff>
      <xdr:row>261</xdr:row>
      <xdr:rowOff>1084684</xdr:rowOff>
    </xdr:from>
    <xdr:to>
      <xdr:col>1</xdr:col>
      <xdr:colOff>1469572</xdr:colOff>
      <xdr:row>263</xdr:row>
      <xdr:rowOff>276030</xdr:rowOff>
    </xdr:to>
    <xdr:pic>
      <xdr:nvPicPr>
        <xdr:cNvPr id="134" name="그림 2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281780602"/>
          <a:ext cx="1150776" cy="1726164"/>
        </a:xfrm>
        <a:prstGeom prst="rect">
          <a:avLst/>
        </a:prstGeom>
      </xdr:spPr>
    </xdr:pic>
    <xdr:clientData/>
  </xdr:twoCellAnchor>
  <xdr:twoCellAnchor editAs="oneCell">
    <xdr:from>
      <xdr:col>1</xdr:col>
      <xdr:colOff>403411</xdr:colOff>
      <xdr:row>263</xdr:row>
      <xdr:rowOff>224117</xdr:rowOff>
    </xdr:from>
    <xdr:to>
      <xdr:col>1</xdr:col>
      <xdr:colOff>1545615</xdr:colOff>
      <xdr:row>263</xdr:row>
      <xdr:rowOff>1120588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2366682" y="282979905"/>
          <a:ext cx="1142204" cy="896471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268</xdr:row>
      <xdr:rowOff>107156</xdr:rowOff>
    </xdr:from>
    <xdr:to>
      <xdr:col>1</xdr:col>
      <xdr:colOff>1521428</xdr:colOff>
      <xdr:row>269</xdr:row>
      <xdr:rowOff>51774</xdr:rowOff>
    </xdr:to>
    <xdr:pic>
      <xdr:nvPicPr>
        <xdr:cNvPr id="138" name="그림 10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297906" y="333827437"/>
          <a:ext cx="1140428" cy="1206681"/>
        </a:xfrm>
        <a:prstGeom prst="rect">
          <a:avLst/>
        </a:prstGeom>
      </xdr:spPr>
    </xdr:pic>
    <xdr:clientData/>
  </xdr:twoCellAnchor>
  <xdr:oneCellAnchor>
    <xdr:from>
      <xdr:col>1</xdr:col>
      <xdr:colOff>204107</xdr:colOff>
      <xdr:row>235</xdr:row>
      <xdr:rowOff>110536</xdr:rowOff>
    </xdr:from>
    <xdr:ext cx="1483179" cy="1107807"/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167378" y="266434018"/>
          <a:ext cx="1483179" cy="1107807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57</xdr:row>
      <xdr:rowOff>35718</xdr:rowOff>
    </xdr:from>
    <xdr:ext cx="1804074" cy="1200853"/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6906" y="67675124"/>
          <a:ext cx="1804074" cy="1200853"/>
        </a:xfrm>
        <a:prstGeom prst="rect">
          <a:avLst/>
        </a:prstGeom>
      </xdr:spPr>
    </xdr:pic>
    <xdr:clientData/>
  </xdr:oneCellAnchor>
  <xdr:twoCellAnchor editAs="oneCell">
    <xdr:from>
      <xdr:col>1</xdr:col>
      <xdr:colOff>302559</xdr:colOff>
      <xdr:row>269</xdr:row>
      <xdr:rowOff>52669</xdr:rowOff>
    </xdr:from>
    <xdr:to>
      <xdr:col>1</xdr:col>
      <xdr:colOff>1442987</xdr:colOff>
      <xdr:row>269</xdr:row>
      <xdr:rowOff>1193097</xdr:rowOff>
    </xdr:to>
    <xdr:pic>
      <xdr:nvPicPr>
        <xdr:cNvPr id="141" name="그림 10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8765" y="288570522"/>
          <a:ext cx="1140428" cy="1140428"/>
        </a:xfrm>
        <a:prstGeom prst="rect">
          <a:avLst/>
        </a:prstGeom>
      </xdr:spPr>
    </xdr:pic>
    <xdr:clientData/>
  </xdr:twoCellAnchor>
  <xdr:twoCellAnchor editAs="oneCell">
    <xdr:from>
      <xdr:col>1</xdr:col>
      <xdr:colOff>403411</xdr:colOff>
      <xdr:row>269</xdr:row>
      <xdr:rowOff>1248738</xdr:rowOff>
    </xdr:from>
    <xdr:to>
      <xdr:col>1</xdr:col>
      <xdr:colOff>1299882</xdr:colOff>
      <xdr:row>271</xdr:row>
      <xdr:rowOff>40650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472" t="4421" r="35966" b="20561"/>
        <a:stretch/>
      </xdr:blipFill>
      <xdr:spPr>
        <a:xfrm>
          <a:off x="2319617" y="289766591"/>
          <a:ext cx="896471" cy="1324441"/>
        </a:xfrm>
        <a:prstGeom prst="rect">
          <a:avLst/>
        </a:prstGeom>
      </xdr:spPr>
    </xdr:pic>
    <xdr:clientData/>
  </xdr:twoCellAnchor>
  <xdr:twoCellAnchor editAs="oneCell">
    <xdr:from>
      <xdr:col>1</xdr:col>
      <xdr:colOff>233084</xdr:colOff>
      <xdr:row>236</xdr:row>
      <xdr:rowOff>60414</xdr:rowOff>
    </xdr:from>
    <xdr:to>
      <xdr:col>1</xdr:col>
      <xdr:colOff>1685366</xdr:colOff>
      <xdr:row>236</xdr:row>
      <xdr:rowOff>1189344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2196355" y="270140108"/>
          <a:ext cx="1452282" cy="1128930"/>
        </a:xfrm>
        <a:prstGeom prst="rect">
          <a:avLst/>
        </a:prstGeom>
      </xdr:spPr>
    </xdr:pic>
    <xdr:clientData/>
  </xdr:twoCellAnchor>
  <xdr:twoCellAnchor editAs="oneCell">
    <xdr:from>
      <xdr:col>1</xdr:col>
      <xdr:colOff>309977</xdr:colOff>
      <xdr:row>237</xdr:row>
      <xdr:rowOff>98611</xdr:rowOff>
    </xdr:from>
    <xdr:to>
      <xdr:col>1</xdr:col>
      <xdr:colOff>1581904</xdr:colOff>
      <xdr:row>237</xdr:row>
      <xdr:rowOff>1215026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2273248" y="271442329"/>
          <a:ext cx="1271927" cy="1116415"/>
        </a:xfrm>
        <a:prstGeom prst="rect">
          <a:avLst/>
        </a:prstGeom>
      </xdr:spPr>
    </xdr:pic>
    <xdr:clientData/>
  </xdr:twoCellAnchor>
  <xdr:twoCellAnchor editAs="oneCell">
    <xdr:from>
      <xdr:col>1</xdr:col>
      <xdr:colOff>242048</xdr:colOff>
      <xdr:row>238</xdr:row>
      <xdr:rowOff>44824</xdr:rowOff>
    </xdr:from>
    <xdr:to>
      <xdr:col>1</xdr:col>
      <xdr:colOff>1642048</xdr:colOff>
      <xdr:row>238</xdr:row>
      <xdr:rowOff>1197205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2205319" y="272652565"/>
          <a:ext cx="1400000" cy="1152381"/>
        </a:xfrm>
        <a:prstGeom prst="rect">
          <a:avLst/>
        </a:prstGeom>
      </xdr:spPr>
    </xdr:pic>
    <xdr:clientData/>
  </xdr:twoCellAnchor>
  <xdr:twoCellAnchor editAs="oneCell">
    <xdr:from>
      <xdr:col>1</xdr:col>
      <xdr:colOff>233084</xdr:colOff>
      <xdr:row>247</xdr:row>
      <xdr:rowOff>26894</xdr:rowOff>
    </xdr:from>
    <xdr:to>
      <xdr:col>1</xdr:col>
      <xdr:colOff>1604684</xdr:colOff>
      <xdr:row>247</xdr:row>
      <xdr:rowOff>1162802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199044" y="280199054"/>
          <a:ext cx="1371600" cy="1135908"/>
        </a:xfrm>
        <a:prstGeom prst="rect">
          <a:avLst/>
        </a:prstGeom>
      </xdr:spPr>
    </xdr:pic>
    <xdr:clientData/>
  </xdr:twoCellAnchor>
  <xdr:twoCellAnchor editAs="oneCell">
    <xdr:from>
      <xdr:col>1</xdr:col>
      <xdr:colOff>376518</xdr:colOff>
      <xdr:row>52</xdr:row>
      <xdr:rowOff>134470</xdr:rowOff>
    </xdr:from>
    <xdr:to>
      <xdr:col>1</xdr:col>
      <xdr:colOff>1506069</xdr:colOff>
      <xdr:row>52</xdr:row>
      <xdr:rowOff>1153419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2339789" y="59265670"/>
          <a:ext cx="1129551" cy="1018949"/>
        </a:xfrm>
        <a:prstGeom prst="rect">
          <a:avLst/>
        </a:prstGeom>
      </xdr:spPr>
    </xdr:pic>
    <xdr:clientData/>
  </xdr:twoCellAnchor>
  <xdr:twoCellAnchor editAs="oneCell">
    <xdr:from>
      <xdr:col>1</xdr:col>
      <xdr:colOff>170328</xdr:colOff>
      <xdr:row>238</xdr:row>
      <xdr:rowOff>1111623</xdr:rowOff>
    </xdr:from>
    <xdr:to>
      <xdr:col>1</xdr:col>
      <xdr:colOff>1766045</xdr:colOff>
      <xdr:row>240</xdr:row>
      <xdr:rowOff>187836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133599" y="274947529"/>
          <a:ext cx="1595717" cy="1604260"/>
        </a:xfrm>
        <a:prstGeom prst="rect">
          <a:avLst/>
        </a:prstGeom>
      </xdr:spPr>
    </xdr:pic>
    <xdr:clientData/>
  </xdr:twoCellAnchor>
  <xdr:twoCellAnchor editAs="oneCell">
    <xdr:from>
      <xdr:col>1</xdr:col>
      <xdr:colOff>215154</xdr:colOff>
      <xdr:row>196</xdr:row>
      <xdr:rowOff>35859</xdr:rowOff>
    </xdr:from>
    <xdr:to>
      <xdr:col>1</xdr:col>
      <xdr:colOff>1631577</xdr:colOff>
      <xdr:row>196</xdr:row>
      <xdr:rowOff>1203281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178425" y="230509483"/>
          <a:ext cx="1416423" cy="1167422"/>
        </a:xfrm>
        <a:prstGeom prst="rect">
          <a:avLst/>
        </a:prstGeom>
      </xdr:spPr>
    </xdr:pic>
    <xdr:clientData/>
  </xdr:twoCellAnchor>
  <xdr:twoCellAnchor editAs="oneCell">
    <xdr:from>
      <xdr:col>1</xdr:col>
      <xdr:colOff>285203</xdr:colOff>
      <xdr:row>271</xdr:row>
      <xdr:rowOff>125506</xdr:rowOff>
    </xdr:from>
    <xdr:to>
      <xdr:col>1</xdr:col>
      <xdr:colOff>1503980</xdr:colOff>
      <xdr:row>271</xdr:row>
      <xdr:rowOff>1155627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248474" y="299241882"/>
          <a:ext cx="1218777" cy="1030121"/>
        </a:xfrm>
        <a:prstGeom prst="rect">
          <a:avLst/>
        </a:prstGeom>
      </xdr:spPr>
    </xdr:pic>
    <xdr:clientData/>
  </xdr:twoCellAnchor>
  <xdr:twoCellAnchor editAs="oneCell">
    <xdr:from>
      <xdr:col>1</xdr:col>
      <xdr:colOff>180382</xdr:colOff>
      <xdr:row>273</xdr:row>
      <xdr:rowOff>116540</xdr:rowOff>
    </xdr:from>
    <xdr:to>
      <xdr:col>1</xdr:col>
      <xdr:colOff>1678243</xdr:colOff>
      <xdr:row>273</xdr:row>
      <xdr:rowOff>1141784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2143653" y="301760964"/>
          <a:ext cx="1497861" cy="1025244"/>
        </a:xfrm>
        <a:prstGeom prst="rect">
          <a:avLst/>
        </a:prstGeom>
      </xdr:spPr>
    </xdr:pic>
    <xdr:clientData/>
  </xdr:twoCellAnchor>
  <xdr:twoCellAnchor editAs="oneCell">
    <xdr:from>
      <xdr:col>1</xdr:col>
      <xdr:colOff>215156</xdr:colOff>
      <xdr:row>274</xdr:row>
      <xdr:rowOff>80681</xdr:rowOff>
    </xdr:from>
    <xdr:to>
      <xdr:col>1</xdr:col>
      <xdr:colOff>1575593</xdr:colOff>
      <xdr:row>274</xdr:row>
      <xdr:rowOff>1200952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178427" y="302989128"/>
          <a:ext cx="1360437" cy="1120271"/>
        </a:xfrm>
        <a:prstGeom prst="rect">
          <a:avLst/>
        </a:prstGeom>
      </xdr:spPr>
    </xdr:pic>
    <xdr:clientData/>
  </xdr:twoCellAnchor>
  <xdr:twoCellAnchor editAs="oneCell">
    <xdr:from>
      <xdr:col>1</xdr:col>
      <xdr:colOff>295836</xdr:colOff>
      <xdr:row>275</xdr:row>
      <xdr:rowOff>116541</xdr:rowOff>
    </xdr:from>
    <xdr:to>
      <xdr:col>1</xdr:col>
      <xdr:colOff>1514613</xdr:colOff>
      <xdr:row>275</xdr:row>
      <xdr:rowOff>1146662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259107" y="304289012"/>
          <a:ext cx="1218777" cy="1030121"/>
        </a:xfrm>
        <a:prstGeom prst="rect">
          <a:avLst/>
        </a:prstGeom>
      </xdr:spPr>
    </xdr:pic>
    <xdr:clientData/>
  </xdr:twoCellAnchor>
  <xdr:twoCellAnchor editAs="oneCell">
    <xdr:from>
      <xdr:col>1</xdr:col>
      <xdr:colOff>143436</xdr:colOff>
      <xdr:row>288</xdr:row>
      <xdr:rowOff>116542</xdr:rowOff>
    </xdr:from>
    <xdr:to>
      <xdr:col>1</xdr:col>
      <xdr:colOff>1665405</xdr:colOff>
      <xdr:row>288</xdr:row>
      <xdr:rowOff>1075766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106707" y="305553036"/>
          <a:ext cx="1521969" cy="959224"/>
        </a:xfrm>
        <a:prstGeom prst="rect">
          <a:avLst/>
        </a:prstGeom>
      </xdr:spPr>
    </xdr:pic>
    <xdr:clientData/>
  </xdr:twoCellAnchor>
  <xdr:twoCellAnchor editAs="oneCell">
    <xdr:from>
      <xdr:col>1</xdr:col>
      <xdr:colOff>392206</xdr:colOff>
      <xdr:row>289</xdr:row>
      <xdr:rowOff>123264</xdr:rowOff>
    </xdr:from>
    <xdr:to>
      <xdr:col>1</xdr:col>
      <xdr:colOff>1457522</xdr:colOff>
      <xdr:row>289</xdr:row>
      <xdr:rowOff>1174376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412" y="307601470"/>
          <a:ext cx="1065316" cy="1051112"/>
        </a:xfrm>
        <a:prstGeom prst="rect">
          <a:avLst/>
        </a:prstGeom>
      </xdr:spPr>
    </xdr:pic>
    <xdr:clientData/>
  </xdr:twoCellAnchor>
  <xdr:twoCellAnchor editAs="oneCell">
    <xdr:from>
      <xdr:col>1</xdr:col>
      <xdr:colOff>549089</xdr:colOff>
      <xdr:row>290</xdr:row>
      <xdr:rowOff>99894</xdr:rowOff>
    </xdr:from>
    <xdr:to>
      <xdr:col>1</xdr:col>
      <xdr:colOff>1288677</xdr:colOff>
      <xdr:row>290</xdr:row>
      <xdr:rowOff>1187088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5" y="308844365"/>
          <a:ext cx="739588" cy="1087194"/>
        </a:xfrm>
        <a:prstGeom prst="rect">
          <a:avLst/>
        </a:prstGeom>
      </xdr:spPr>
    </xdr:pic>
    <xdr:clientData/>
  </xdr:twoCellAnchor>
  <xdr:twoCellAnchor editAs="oneCell">
    <xdr:from>
      <xdr:col>1</xdr:col>
      <xdr:colOff>537882</xdr:colOff>
      <xdr:row>291</xdr:row>
      <xdr:rowOff>78442</xdr:rowOff>
    </xdr:from>
    <xdr:to>
      <xdr:col>1</xdr:col>
      <xdr:colOff>1313731</xdr:colOff>
      <xdr:row>291</xdr:row>
      <xdr:rowOff>1211182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4088" y="310089177"/>
          <a:ext cx="775849" cy="1132740"/>
        </a:xfrm>
        <a:prstGeom prst="rect">
          <a:avLst/>
        </a:prstGeom>
      </xdr:spPr>
    </xdr:pic>
    <xdr:clientData/>
  </xdr:twoCellAnchor>
  <xdr:twoCellAnchor editAs="oneCell">
    <xdr:from>
      <xdr:col>1</xdr:col>
      <xdr:colOff>134471</xdr:colOff>
      <xdr:row>295</xdr:row>
      <xdr:rowOff>80683</xdr:rowOff>
    </xdr:from>
    <xdr:to>
      <xdr:col>1</xdr:col>
      <xdr:colOff>1622612</xdr:colOff>
      <xdr:row>295</xdr:row>
      <xdr:rowOff>1180424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2097742" y="310573271"/>
          <a:ext cx="1488141" cy="1099741"/>
        </a:xfrm>
        <a:prstGeom prst="rect">
          <a:avLst/>
        </a:prstGeom>
      </xdr:spPr>
    </xdr:pic>
    <xdr:clientData/>
  </xdr:twoCellAnchor>
  <xdr:twoCellAnchor editAs="oneCell">
    <xdr:from>
      <xdr:col>1</xdr:col>
      <xdr:colOff>239486</xdr:colOff>
      <xdr:row>272</xdr:row>
      <xdr:rowOff>185057</xdr:rowOff>
    </xdr:from>
    <xdr:to>
      <xdr:col>1</xdr:col>
      <xdr:colOff>1603517</xdr:colOff>
      <xdr:row>272</xdr:row>
      <xdr:rowOff>1055914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10800000">
          <a:off x="2209800" y="300576343"/>
          <a:ext cx="1364031" cy="870857"/>
        </a:xfrm>
        <a:prstGeom prst="rect">
          <a:avLst/>
        </a:prstGeom>
      </xdr:spPr>
    </xdr:pic>
    <xdr:clientData/>
  </xdr:twoCellAnchor>
  <xdr:twoCellAnchor editAs="oneCell">
    <xdr:from>
      <xdr:col>1</xdr:col>
      <xdr:colOff>244929</xdr:colOff>
      <xdr:row>300</xdr:row>
      <xdr:rowOff>108857</xdr:rowOff>
    </xdr:from>
    <xdr:to>
      <xdr:col>1</xdr:col>
      <xdr:colOff>1556731</xdr:colOff>
      <xdr:row>300</xdr:row>
      <xdr:rowOff>1170214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61" b="11831"/>
        <a:stretch/>
      </xdr:blipFill>
      <xdr:spPr>
        <a:xfrm>
          <a:off x="2163536" y="311739643"/>
          <a:ext cx="1311802" cy="106135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95251</xdr:colOff>
      <xdr:row>301</xdr:row>
      <xdr:rowOff>149679</xdr:rowOff>
    </xdr:from>
    <xdr:to>
      <xdr:col>1</xdr:col>
      <xdr:colOff>1665689</xdr:colOff>
      <xdr:row>301</xdr:row>
      <xdr:rowOff>1115786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2013858" y="313045929"/>
          <a:ext cx="1570438" cy="966107"/>
        </a:xfrm>
        <a:prstGeom prst="rect">
          <a:avLst/>
        </a:prstGeom>
      </xdr:spPr>
    </xdr:pic>
    <xdr:clientData/>
  </xdr:twoCellAnchor>
  <xdr:oneCellAnchor>
    <xdr:from>
      <xdr:col>1</xdr:col>
      <xdr:colOff>136072</xdr:colOff>
      <xdr:row>246</xdr:row>
      <xdr:rowOff>76749</xdr:rowOff>
    </xdr:from>
    <xdr:ext cx="1492586" cy="1130361"/>
    <xdr:pic>
      <xdr:nvPicPr>
        <xdr:cNvPr id="160" name="그림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106386" y="282789635"/>
          <a:ext cx="1492586" cy="1130361"/>
        </a:xfrm>
        <a:prstGeom prst="rect">
          <a:avLst/>
        </a:prstGeom>
      </xdr:spPr>
    </xdr:pic>
    <xdr:clientData/>
  </xdr:oneCellAnchor>
  <xdr:twoCellAnchor editAs="oneCell">
    <xdr:from>
      <xdr:col>1</xdr:col>
      <xdr:colOff>381000</xdr:colOff>
      <xdr:row>276</xdr:row>
      <xdr:rowOff>152402</xdr:rowOff>
    </xdr:from>
    <xdr:to>
      <xdr:col>1</xdr:col>
      <xdr:colOff>1523107</xdr:colOff>
      <xdr:row>276</xdr:row>
      <xdr:rowOff>1164772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351314" y="306857402"/>
          <a:ext cx="1142107" cy="1012370"/>
        </a:xfrm>
        <a:prstGeom prst="rect">
          <a:avLst/>
        </a:prstGeom>
      </xdr:spPr>
    </xdr:pic>
    <xdr:clientData/>
  </xdr:twoCellAnchor>
  <xdr:oneCellAnchor>
    <xdr:from>
      <xdr:col>1</xdr:col>
      <xdr:colOff>381000</xdr:colOff>
      <xdr:row>277</xdr:row>
      <xdr:rowOff>152402</xdr:rowOff>
    </xdr:from>
    <xdr:ext cx="1142107" cy="1012370"/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351314" y="306857402"/>
          <a:ext cx="1142107" cy="1012370"/>
        </a:xfrm>
        <a:prstGeom prst="rect">
          <a:avLst/>
        </a:prstGeom>
      </xdr:spPr>
    </xdr:pic>
    <xdr:clientData/>
  </xdr:oneCellAnchor>
  <xdr:twoCellAnchor editAs="oneCell">
    <xdr:from>
      <xdr:col>1</xdr:col>
      <xdr:colOff>161925</xdr:colOff>
      <xdr:row>303</xdr:row>
      <xdr:rowOff>74984</xdr:rowOff>
    </xdr:from>
    <xdr:to>
      <xdr:col>1</xdr:col>
      <xdr:colOff>1629025</xdr:colOff>
      <xdr:row>303</xdr:row>
      <xdr:rowOff>1105075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2124075" y="318638609"/>
          <a:ext cx="1467100" cy="1030091"/>
        </a:xfrm>
        <a:prstGeom prst="rect">
          <a:avLst/>
        </a:prstGeom>
      </xdr:spPr>
    </xdr:pic>
    <xdr:clientData/>
  </xdr:twoCellAnchor>
  <xdr:twoCellAnchor editAs="oneCell">
    <xdr:from>
      <xdr:col>1</xdr:col>
      <xdr:colOff>261938</xdr:colOff>
      <xdr:row>305</xdr:row>
      <xdr:rowOff>11906</xdr:rowOff>
    </xdr:from>
    <xdr:to>
      <xdr:col>1</xdr:col>
      <xdr:colOff>1554777</xdr:colOff>
      <xdr:row>306</xdr:row>
      <xdr:rowOff>42683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8844" y="318873187"/>
          <a:ext cx="1292839" cy="1292839"/>
        </a:xfrm>
        <a:prstGeom prst="rect">
          <a:avLst/>
        </a:prstGeom>
      </xdr:spPr>
    </xdr:pic>
    <xdr:clientData/>
  </xdr:twoCellAnchor>
  <xdr:twoCellAnchor editAs="oneCell">
    <xdr:from>
      <xdr:col>1</xdr:col>
      <xdr:colOff>500063</xdr:colOff>
      <xdr:row>252</xdr:row>
      <xdr:rowOff>59530</xdr:rowOff>
    </xdr:from>
    <xdr:to>
      <xdr:col>1</xdr:col>
      <xdr:colOff>1226345</xdr:colOff>
      <xdr:row>252</xdr:row>
      <xdr:rowOff>1250521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416969" y="291155436"/>
          <a:ext cx="726282" cy="1190991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369095</xdr:colOff>
      <xdr:row>282</xdr:row>
      <xdr:rowOff>71436</xdr:rowOff>
    </xdr:from>
    <xdr:to>
      <xdr:col>1</xdr:col>
      <xdr:colOff>1512096</xdr:colOff>
      <xdr:row>282</xdr:row>
      <xdr:rowOff>1214437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286001" y="310098280"/>
          <a:ext cx="1143001" cy="1143001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284</xdr:row>
      <xdr:rowOff>107156</xdr:rowOff>
    </xdr:from>
    <xdr:to>
      <xdr:col>1</xdr:col>
      <xdr:colOff>1514019</xdr:colOff>
      <xdr:row>284</xdr:row>
      <xdr:rowOff>1202531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2250281" y="311396062"/>
          <a:ext cx="1180644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283</xdr:row>
      <xdr:rowOff>250031</xdr:rowOff>
    </xdr:from>
    <xdr:to>
      <xdr:col>1</xdr:col>
      <xdr:colOff>1681005</xdr:colOff>
      <xdr:row>283</xdr:row>
      <xdr:rowOff>976312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2012156" y="311538937"/>
          <a:ext cx="1585755" cy="726281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369094</xdr:colOff>
      <xdr:row>53</xdr:row>
      <xdr:rowOff>59532</xdr:rowOff>
    </xdr:from>
    <xdr:to>
      <xdr:col>1</xdr:col>
      <xdr:colOff>1464469</xdr:colOff>
      <xdr:row>53</xdr:row>
      <xdr:rowOff>1175408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286000" y="60340876"/>
          <a:ext cx="1095375" cy="1115876"/>
        </a:xfrm>
        <a:prstGeom prst="rect">
          <a:avLst/>
        </a:prstGeom>
      </xdr:spPr>
    </xdr:pic>
    <xdr:clientData/>
  </xdr:twoCellAnchor>
  <xdr:twoCellAnchor editAs="oneCell">
    <xdr:from>
      <xdr:col>1</xdr:col>
      <xdr:colOff>214311</xdr:colOff>
      <xdr:row>212</xdr:row>
      <xdr:rowOff>1250157</xdr:rowOff>
    </xdr:from>
    <xdr:to>
      <xdr:col>1</xdr:col>
      <xdr:colOff>1476374</xdr:colOff>
      <xdr:row>213</xdr:row>
      <xdr:rowOff>1250157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1217" y="250281282"/>
          <a:ext cx="1262063" cy="1262063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238126</xdr:colOff>
      <xdr:row>181</xdr:row>
      <xdr:rowOff>1214437</xdr:rowOff>
    </xdr:from>
    <xdr:to>
      <xdr:col>1</xdr:col>
      <xdr:colOff>1547814</xdr:colOff>
      <xdr:row>183</xdr:row>
      <xdr:rowOff>0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5032" y="216169875"/>
          <a:ext cx="1309688" cy="1309688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252</xdr:row>
      <xdr:rowOff>1238262</xdr:rowOff>
    </xdr:from>
    <xdr:to>
      <xdr:col>1</xdr:col>
      <xdr:colOff>1607344</xdr:colOff>
      <xdr:row>254</xdr:row>
      <xdr:rowOff>130980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407" y="296084637"/>
          <a:ext cx="1416843" cy="1416843"/>
        </a:xfrm>
        <a:prstGeom prst="rect">
          <a:avLst/>
        </a:prstGeom>
      </xdr:spPr>
    </xdr:pic>
    <xdr:clientData/>
  </xdr:twoCellAnchor>
  <xdr:twoCellAnchor editAs="oneCell">
    <xdr:from>
      <xdr:col>1</xdr:col>
      <xdr:colOff>273845</xdr:colOff>
      <xdr:row>277</xdr:row>
      <xdr:rowOff>1095375</xdr:rowOff>
    </xdr:from>
    <xdr:to>
      <xdr:col>1</xdr:col>
      <xdr:colOff>1631157</xdr:colOff>
      <xdr:row>278</xdr:row>
      <xdr:rowOff>1190625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314872688"/>
          <a:ext cx="1357312" cy="1357312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202406</xdr:colOff>
      <xdr:row>278</xdr:row>
      <xdr:rowOff>1107292</xdr:rowOff>
    </xdr:from>
    <xdr:to>
      <xdr:col>1</xdr:col>
      <xdr:colOff>1595426</xdr:colOff>
      <xdr:row>279</xdr:row>
      <xdr:rowOff>1238249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2" y="316146667"/>
          <a:ext cx="1393020" cy="1393020"/>
        </a:xfrm>
        <a:prstGeom prst="rect">
          <a:avLst/>
        </a:prstGeom>
      </xdr:spPr>
    </xdr:pic>
    <xdr:clientData/>
  </xdr:twoCellAnchor>
  <xdr:twoCellAnchor editAs="oneCell">
    <xdr:from>
      <xdr:col>1</xdr:col>
      <xdr:colOff>357188</xdr:colOff>
      <xdr:row>280</xdr:row>
      <xdr:rowOff>47625</xdr:rowOff>
    </xdr:from>
    <xdr:to>
      <xdr:col>1</xdr:col>
      <xdr:colOff>1428751</xdr:colOff>
      <xdr:row>280</xdr:row>
      <xdr:rowOff>1119188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4094" y="317611125"/>
          <a:ext cx="1071563" cy="107156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2</xdr:col>
      <xdr:colOff>29471</xdr:colOff>
      <xdr:row>21</xdr:row>
      <xdr:rowOff>3931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16906" y="22264688"/>
          <a:ext cx="1803503" cy="1230275"/>
        </a:xfrm>
        <a:prstGeom prst="rect">
          <a:avLst/>
        </a:prstGeom>
      </xdr:spPr>
    </xdr:pic>
    <xdr:clientData/>
  </xdr:twoCellAnchor>
  <xdr:twoCellAnchor>
    <xdr:from>
      <xdr:col>1</xdr:col>
      <xdr:colOff>428624</xdr:colOff>
      <xdr:row>7</xdr:row>
      <xdr:rowOff>190499</xdr:rowOff>
    </xdr:from>
    <xdr:to>
      <xdr:col>1</xdr:col>
      <xdr:colOff>1544432</xdr:colOff>
      <xdr:row>7</xdr:row>
      <xdr:rowOff>1028140</xdr:rowOff>
    </xdr:to>
    <xdr:grpSp>
      <xdr:nvGrpSpPr>
        <xdr:cNvPr id="178" name="그룹 153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GrpSpPr/>
      </xdr:nvGrpSpPr>
      <xdr:grpSpPr>
        <a:xfrm>
          <a:off x="2343149" y="7753349"/>
          <a:ext cx="1115808" cy="837641"/>
          <a:chOff x="4907280" y="975360"/>
          <a:chExt cx="2308860" cy="1783080"/>
        </a:xfrm>
      </xdr:grpSpPr>
      <xdr:pic>
        <xdr:nvPicPr>
          <xdr:cNvPr id="179" name="그림 154">
            <a:extLst>
              <a:ext uri="{FF2B5EF4-FFF2-40B4-BE49-F238E27FC236}">
                <a16:creationId xmlns:a16="http://schemas.microsoft.com/office/drawing/2014/main" id="{00000000-0008-0000-0400-0000B300000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4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437" t="11959" r="26970" b="34753"/>
          <a:stretch/>
        </xdr:blipFill>
        <xdr:spPr>
          <a:xfrm>
            <a:off x="4968240" y="975360"/>
            <a:ext cx="2247900" cy="1783080"/>
          </a:xfrm>
          <a:prstGeom prst="rect">
            <a:avLst/>
          </a:prstGeom>
        </xdr:spPr>
      </xdr:pic>
      <xdr:sp macro="" textlink="">
        <xdr:nvSpPr>
          <xdr:cNvPr id="180" name="직사각형 155">
            <a:extLst>
              <a:ext uri="{FF2B5EF4-FFF2-40B4-BE49-F238E27FC236}">
                <a16:creationId xmlns:a16="http://schemas.microsoft.com/office/drawing/2014/main" id="{00000000-0008-0000-0400-0000B4000000}"/>
              </a:ext>
            </a:extLst>
          </xdr:cNvPr>
          <xdr:cNvSpPr/>
        </xdr:nvSpPr>
        <xdr:spPr>
          <a:xfrm>
            <a:off x="4907280" y="2247899"/>
            <a:ext cx="396240" cy="51054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 editAs="oneCell">
    <xdr:from>
      <xdr:col>1</xdr:col>
      <xdr:colOff>297657</xdr:colOff>
      <xdr:row>204</xdr:row>
      <xdr:rowOff>1226343</xdr:rowOff>
    </xdr:from>
    <xdr:to>
      <xdr:col>1</xdr:col>
      <xdr:colOff>1481539</xdr:colOff>
      <xdr:row>205</xdr:row>
      <xdr:rowOff>1059655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563" y="245137781"/>
          <a:ext cx="1183882" cy="1095375"/>
        </a:xfrm>
        <a:prstGeom prst="rect">
          <a:avLst/>
        </a:prstGeom>
      </xdr:spPr>
    </xdr:pic>
    <xdr:clientData/>
  </xdr:twoCellAnchor>
  <xdr:twoCellAnchor editAs="oneCell">
    <xdr:from>
      <xdr:col>1</xdr:col>
      <xdr:colOff>83344</xdr:colOff>
      <xdr:row>284</xdr:row>
      <xdr:rowOff>1035854</xdr:rowOff>
    </xdr:from>
    <xdr:to>
      <xdr:col>2</xdr:col>
      <xdr:colOff>11895</xdr:colOff>
      <xdr:row>286</xdr:row>
      <xdr:rowOff>214312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0" y="326100292"/>
          <a:ext cx="1702583" cy="1702583"/>
        </a:xfrm>
        <a:prstGeom prst="rect">
          <a:avLst/>
        </a:prstGeom>
      </xdr:spPr>
    </xdr:pic>
    <xdr:clientData/>
  </xdr:twoCellAnchor>
  <xdr:twoCellAnchor editAs="oneCell">
    <xdr:from>
      <xdr:col>1</xdr:col>
      <xdr:colOff>273845</xdr:colOff>
      <xdr:row>254</xdr:row>
      <xdr:rowOff>11905</xdr:rowOff>
    </xdr:from>
    <xdr:to>
      <xdr:col>1</xdr:col>
      <xdr:colOff>1512094</xdr:colOff>
      <xdr:row>254</xdr:row>
      <xdr:rowOff>1250154</xdr:rowOff>
    </xdr:to>
    <xdr:pic>
      <xdr:nvPicPr>
        <xdr:cNvPr id="182" name="그림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301097155"/>
          <a:ext cx="1238249" cy="1238249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238125</xdr:colOff>
      <xdr:row>295</xdr:row>
      <xdr:rowOff>1244069</xdr:rowOff>
    </xdr:from>
    <xdr:to>
      <xdr:col>1</xdr:col>
      <xdr:colOff>1571625</xdr:colOff>
      <xdr:row>297</xdr:row>
      <xdr:rowOff>53444</xdr:rowOff>
    </xdr:to>
    <xdr:pic>
      <xdr:nvPicPr>
        <xdr:cNvPr id="183" name="그림 14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5031" y="335142944"/>
          <a:ext cx="1333500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369093</xdr:colOff>
      <xdr:row>299</xdr:row>
      <xdr:rowOff>83344</xdr:rowOff>
    </xdr:from>
    <xdr:to>
      <xdr:col>1</xdr:col>
      <xdr:colOff>1381125</xdr:colOff>
      <xdr:row>299</xdr:row>
      <xdr:rowOff>1144504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2285999" y="336506344"/>
          <a:ext cx="1012032" cy="1061160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333374</xdr:colOff>
      <xdr:row>255</xdr:row>
      <xdr:rowOff>59531</xdr:rowOff>
    </xdr:from>
    <xdr:to>
      <xdr:col>1</xdr:col>
      <xdr:colOff>1488280</xdr:colOff>
      <xdr:row>255</xdr:row>
      <xdr:rowOff>1214437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0280" y="302406844"/>
          <a:ext cx="1154906" cy="1154906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333375</xdr:colOff>
      <xdr:row>214</xdr:row>
      <xdr:rowOff>107167</xdr:rowOff>
    </xdr:from>
    <xdr:to>
      <xdr:col>1</xdr:col>
      <xdr:colOff>1416832</xdr:colOff>
      <xdr:row>214</xdr:row>
      <xdr:rowOff>1190624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50281" y="256639230"/>
          <a:ext cx="1083457" cy="1083457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37</xdr:row>
      <xdr:rowOff>1095376</xdr:rowOff>
    </xdr:from>
    <xdr:to>
      <xdr:col>1</xdr:col>
      <xdr:colOff>1678781</xdr:colOff>
      <xdr:row>39</xdr:row>
      <xdr:rowOff>178594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1" y="45434251"/>
          <a:ext cx="1535906" cy="1535906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257</xdr:row>
      <xdr:rowOff>1154906</xdr:rowOff>
    </xdr:from>
    <xdr:to>
      <xdr:col>1</xdr:col>
      <xdr:colOff>1666875</xdr:colOff>
      <xdr:row>259</xdr:row>
      <xdr:rowOff>154781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1" y="315944250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35720</xdr:colOff>
      <xdr:row>296</xdr:row>
      <xdr:rowOff>1000137</xdr:rowOff>
    </xdr:from>
    <xdr:to>
      <xdr:col>2</xdr:col>
      <xdr:colOff>47614</xdr:colOff>
      <xdr:row>298</xdr:row>
      <xdr:rowOff>261938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6" y="341173606"/>
          <a:ext cx="1785926" cy="1785926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202406</xdr:colOff>
      <xdr:row>291</xdr:row>
      <xdr:rowOff>1247774</xdr:rowOff>
    </xdr:from>
    <xdr:to>
      <xdr:col>1</xdr:col>
      <xdr:colOff>1574007</xdr:colOff>
      <xdr:row>293</xdr:row>
      <xdr:rowOff>95250</xdr:rowOff>
    </xdr:to>
    <xdr:pic>
      <xdr:nvPicPr>
        <xdr:cNvPr id="190" name="Picture 189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2" y="338897118"/>
          <a:ext cx="1371601" cy="1371601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280</xdr:row>
      <xdr:rowOff>1166811</xdr:rowOff>
    </xdr:from>
    <xdr:to>
      <xdr:col>1</xdr:col>
      <xdr:colOff>1643062</xdr:colOff>
      <xdr:row>282</xdr:row>
      <xdr:rowOff>95249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405" y="328719655"/>
          <a:ext cx="1452563" cy="1452563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142877</xdr:colOff>
      <xdr:row>90</xdr:row>
      <xdr:rowOff>1095374</xdr:rowOff>
    </xdr:from>
    <xdr:to>
      <xdr:col>1</xdr:col>
      <xdr:colOff>1675390</xdr:colOff>
      <xdr:row>92</xdr:row>
      <xdr:rowOff>11906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3" y="106751437"/>
          <a:ext cx="1532513" cy="1369219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142876</xdr:colOff>
      <xdr:row>188</xdr:row>
      <xdr:rowOff>1143001</xdr:rowOff>
    </xdr:from>
    <xdr:to>
      <xdr:col>1</xdr:col>
      <xdr:colOff>1619250</xdr:colOff>
      <xdr:row>190</xdr:row>
      <xdr:rowOff>95250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2" y="229838251"/>
          <a:ext cx="1476374" cy="1476374"/>
        </a:xfrm>
        <a:prstGeom prst="rect">
          <a:avLst/>
        </a:prstGeom>
      </xdr:spPr>
    </xdr:pic>
    <xdr:clientData/>
  </xdr:twoCellAnchor>
  <xdr:twoCellAnchor editAs="oneCell">
    <xdr:from>
      <xdr:col>1</xdr:col>
      <xdr:colOff>321469</xdr:colOff>
      <xdr:row>65</xdr:row>
      <xdr:rowOff>11918</xdr:rowOff>
    </xdr:from>
    <xdr:to>
      <xdr:col>1</xdr:col>
      <xdr:colOff>1512081</xdr:colOff>
      <xdr:row>65</xdr:row>
      <xdr:rowOff>1202530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8375" y="76235731"/>
          <a:ext cx="1190612" cy="1190612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226219</xdr:colOff>
      <xdr:row>214</xdr:row>
      <xdr:rowOff>1226344</xdr:rowOff>
    </xdr:from>
    <xdr:to>
      <xdr:col>1</xdr:col>
      <xdr:colOff>1654969</xdr:colOff>
      <xdr:row>216</xdr:row>
      <xdr:rowOff>130969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25" y="262699500"/>
          <a:ext cx="1428750" cy="1428750"/>
        </a:xfrm>
        <a:prstGeom prst="rect">
          <a:avLst/>
        </a:prstGeom>
      </xdr:spPr>
    </xdr:pic>
    <xdr:clientData/>
  </xdr:twoCellAnchor>
  <xdr:twoCellAnchor editAs="oneCell">
    <xdr:from>
      <xdr:col>1</xdr:col>
      <xdr:colOff>11905</xdr:colOff>
      <xdr:row>305</xdr:row>
      <xdr:rowOff>1059656</xdr:rowOff>
    </xdr:from>
    <xdr:to>
      <xdr:col>1</xdr:col>
      <xdr:colOff>1774030</xdr:colOff>
      <xdr:row>307</xdr:row>
      <xdr:rowOff>297656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811" y="355044375"/>
          <a:ext cx="1762125" cy="176212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255</xdr:row>
      <xdr:rowOff>1095374</xdr:rowOff>
    </xdr:from>
    <xdr:to>
      <xdr:col>1</xdr:col>
      <xdr:colOff>1690689</xdr:colOff>
      <xdr:row>257</xdr:row>
      <xdr:rowOff>166688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2156" y="309645843"/>
          <a:ext cx="1595439" cy="1595439"/>
        </a:xfrm>
        <a:prstGeom prst="rect">
          <a:avLst/>
        </a:prstGeom>
      </xdr:spPr>
    </xdr:pic>
    <xdr:clientData/>
  </xdr:twoCellAnchor>
  <xdr:twoCellAnchor editAs="oneCell">
    <xdr:from>
      <xdr:col>0</xdr:col>
      <xdr:colOff>1869281</xdr:colOff>
      <xdr:row>306</xdr:row>
      <xdr:rowOff>952511</xdr:rowOff>
    </xdr:from>
    <xdr:to>
      <xdr:col>2</xdr:col>
      <xdr:colOff>11894</xdr:colOff>
      <xdr:row>308</xdr:row>
      <xdr:rowOff>261937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9281" y="382631167"/>
          <a:ext cx="1833551" cy="1833551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286</xdr:row>
      <xdr:rowOff>11</xdr:rowOff>
    </xdr:from>
    <xdr:to>
      <xdr:col>1</xdr:col>
      <xdr:colOff>1595428</xdr:colOff>
      <xdr:row>287</xdr:row>
      <xdr:rowOff>83344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6938" y="340102042"/>
          <a:ext cx="1345396" cy="1345396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202407</xdr:colOff>
      <xdr:row>286</xdr:row>
      <xdr:rowOff>1143000</xdr:rowOff>
    </xdr:from>
    <xdr:to>
      <xdr:col>1</xdr:col>
      <xdr:colOff>1666876</xdr:colOff>
      <xdr:row>288</xdr:row>
      <xdr:rowOff>83344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3" y="341245031"/>
          <a:ext cx="1464469" cy="1464469"/>
        </a:xfrm>
        <a:prstGeom prst="rect">
          <a:avLst/>
        </a:prstGeom>
      </xdr:spPr>
    </xdr:pic>
    <xdr:clientData/>
  </xdr:twoCellAnchor>
  <xdr:twoCellAnchor editAs="oneCell">
    <xdr:from>
      <xdr:col>0</xdr:col>
      <xdr:colOff>1845470</xdr:colOff>
      <xdr:row>293</xdr:row>
      <xdr:rowOff>952500</xdr:rowOff>
    </xdr:from>
    <xdr:to>
      <xdr:col>2</xdr:col>
      <xdr:colOff>71438</xdr:colOff>
      <xdr:row>295</xdr:row>
      <xdr:rowOff>345281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5470" y="357389906"/>
          <a:ext cx="1916906" cy="1916906"/>
        </a:xfrm>
        <a:prstGeom prst="rect">
          <a:avLst/>
        </a:prstGeom>
      </xdr:spPr>
    </xdr:pic>
    <xdr:clientData/>
  </xdr:twoCellAnchor>
  <xdr:twoCellAnchor editAs="oneCell">
    <xdr:from>
      <xdr:col>0</xdr:col>
      <xdr:colOff>1774031</xdr:colOff>
      <xdr:row>54</xdr:row>
      <xdr:rowOff>904875</xdr:rowOff>
    </xdr:from>
    <xdr:to>
      <xdr:col>2</xdr:col>
      <xdr:colOff>178592</xdr:colOff>
      <xdr:row>56</xdr:row>
      <xdr:rowOff>547687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031" y="66091594"/>
          <a:ext cx="2095499" cy="2095499"/>
        </a:xfrm>
        <a:prstGeom prst="rect">
          <a:avLst/>
        </a:prstGeom>
      </xdr:spPr>
    </xdr:pic>
    <xdr:clientData/>
  </xdr:twoCellAnchor>
  <xdr:twoCellAnchor editAs="oneCell">
    <xdr:from>
      <xdr:col>1</xdr:col>
      <xdr:colOff>47626</xdr:colOff>
      <xdr:row>55</xdr:row>
      <xdr:rowOff>1023937</xdr:rowOff>
    </xdr:from>
    <xdr:to>
      <xdr:col>1</xdr:col>
      <xdr:colOff>1750220</xdr:colOff>
      <xdr:row>57</xdr:row>
      <xdr:rowOff>273844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4532" y="67437000"/>
          <a:ext cx="1702594" cy="1702594"/>
        </a:xfrm>
        <a:prstGeom prst="rect">
          <a:avLst/>
        </a:prstGeom>
      </xdr:spPr>
    </xdr:pic>
    <xdr:clientData/>
  </xdr:twoCellAnchor>
  <xdr:twoCellAnchor editAs="oneCell">
    <xdr:from>
      <xdr:col>1</xdr:col>
      <xdr:colOff>297657</xdr:colOff>
      <xdr:row>264</xdr:row>
      <xdr:rowOff>11918</xdr:rowOff>
    </xdr:from>
    <xdr:to>
      <xdr:col>1</xdr:col>
      <xdr:colOff>1559709</xdr:colOff>
      <xdr:row>265</xdr:row>
      <xdr:rowOff>11907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4563" y="319849512"/>
          <a:ext cx="1262052" cy="1262052"/>
        </a:xfrm>
        <a:prstGeom prst="rect">
          <a:avLst/>
        </a:prstGeom>
      </xdr:spPr>
    </xdr:pic>
    <xdr:clientData/>
  </xdr:twoCellAnchor>
  <xdr:twoCellAnchor editAs="oneCell">
    <xdr:from>
      <xdr:col>1</xdr:col>
      <xdr:colOff>309562</xdr:colOff>
      <xdr:row>265</xdr:row>
      <xdr:rowOff>0</xdr:rowOff>
    </xdr:from>
    <xdr:to>
      <xdr:col>1</xdr:col>
      <xdr:colOff>1571614</xdr:colOff>
      <xdr:row>265</xdr:row>
      <xdr:rowOff>1262052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6468" y="329934094"/>
          <a:ext cx="1262052" cy="1262052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190501</xdr:colOff>
      <xdr:row>239</xdr:row>
      <xdr:rowOff>1214448</xdr:rowOff>
    </xdr:from>
    <xdr:to>
      <xdr:col>1</xdr:col>
      <xdr:colOff>1631156</xdr:colOff>
      <xdr:row>241</xdr:row>
      <xdr:rowOff>130978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407" y="293286667"/>
          <a:ext cx="1440655" cy="144065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301</xdr:row>
      <xdr:rowOff>1071573</xdr:rowOff>
    </xdr:from>
    <xdr:to>
      <xdr:col>1</xdr:col>
      <xdr:colOff>1678782</xdr:colOff>
      <xdr:row>303</xdr:row>
      <xdr:rowOff>35730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A3480487-D8C6-4E90-8543-E5742E117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406" y="363819292"/>
          <a:ext cx="1488282" cy="1488282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202409</xdr:colOff>
      <xdr:row>256</xdr:row>
      <xdr:rowOff>1226344</xdr:rowOff>
    </xdr:from>
    <xdr:to>
      <xdr:col>1</xdr:col>
      <xdr:colOff>1559734</xdr:colOff>
      <xdr:row>258</xdr:row>
      <xdr:rowOff>59544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E39BEE70-B2EE-4039-8058-F17CC1B9D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5" y="314753625"/>
          <a:ext cx="1357325" cy="1357325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166688</xdr:colOff>
      <xdr:row>292</xdr:row>
      <xdr:rowOff>1166824</xdr:rowOff>
    </xdr:from>
    <xdr:to>
      <xdr:col>1</xdr:col>
      <xdr:colOff>1583531</xdr:colOff>
      <xdr:row>294</xdr:row>
      <xdr:rowOff>59542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2D8BEC2A-7446-4881-AC2E-3C5561D085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83594" y="356342168"/>
          <a:ext cx="1416843" cy="1416843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1809750</xdr:colOff>
      <xdr:row>196</xdr:row>
      <xdr:rowOff>928686</xdr:rowOff>
    </xdr:from>
    <xdr:to>
      <xdr:col>2</xdr:col>
      <xdr:colOff>190500</xdr:colOff>
      <xdr:row>198</xdr:row>
      <xdr:rowOff>476249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E197F9E8-797E-4537-9B53-BB8B69B30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0" y="243399467"/>
          <a:ext cx="2071688" cy="2071688"/>
        </a:xfrm>
        <a:prstGeom prst="rect">
          <a:avLst/>
        </a:prstGeom>
      </xdr:spPr>
    </xdr:pic>
    <xdr:clientData/>
  </xdr:twoCellAnchor>
  <xdr:twoCellAnchor editAs="oneCell">
    <xdr:from>
      <xdr:col>1</xdr:col>
      <xdr:colOff>607221</xdr:colOff>
      <xdr:row>226</xdr:row>
      <xdr:rowOff>51199</xdr:rowOff>
    </xdr:from>
    <xdr:to>
      <xdr:col>1</xdr:col>
      <xdr:colOff>1273969</xdr:colOff>
      <xdr:row>226</xdr:row>
      <xdr:rowOff>1184671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A2339465-3792-439D-A1DF-104A1A6835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24127" y="280383855"/>
          <a:ext cx="666748" cy="1133472"/>
        </a:xfrm>
        <a:prstGeom prst="rect">
          <a:avLst/>
        </a:prstGeom>
      </xdr:spPr>
    </xdr:pic>
    <xdr:clientData/>
  </xdr:twoCellAnchor>
  <xdr:twoCellAnchor editAs="oneCell">
    <xdr:from>
      <xdr:col>0</xdr:col>
      <xdr:colOff>1774032</xdr:colOff>
      <xdr:row>226</xdr:row>
      <xdr:rowOff>761999</xdr:rowOff>
    </xdr:from>
    <xdr:to>
      <xdr:col>2</xdr:col>
      <xdr:colOff>309562</xdr:colOff>
      <xdr:row>228</xdr:row>
      <xdr:rowOff>464342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EC292DEA-9FCD-4E70-A0F5-E837AC38F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4032" y="281094655"/>
          <a:ext cx="2226468" cy="2226468"/>
        </a:xfrm>
        <a:prstGeom prst="rect">
          <a:avLst/>
        </a:prstGeom>
      </xdr:spPr>
    </xdr:pic>
    <xdr:clientData/>
  </xdr:twoCellAnchor>
  <xdr:twoCellAnchor editAs="oneCell">
    <xdr:from>
      <xdr:col>1</xdr:col>
      <xdr:colOff>250032</xdr:colOff>
      <xdr:row>258</xdr:row>
      <xdr:rowOff>1226342</xdr:rowOff>
    </xdr:from>
    <xdr:to>
      <xdr:col>1</xdr:col>
      <xdr:colOff>1547825</xdr:colOff>
      <xdr:row>260</xdr:row>
      <xdr:rowOff>10</xdr:rowOff>
    </xdr:to>
    <xdr:pic>
      <xdr:nvPicPr>
        <xdr:cNvPr id="215" name="Picture 214">
          <a:extLst>
            <a:ext uri="{FF2B5EF4-FFF2-40B4-BE49-F238E27FC236}">
              <a16:creationId xmlns:a16="http://schemas.microsoft.com/office/drawing/2014/main" id="{5817AE48-A1B2-4EEC-BDFA-9368F242E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6938" y="321063936"/>
          <a:ext cx="1297793" cy="1297793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304</xdr:row>
      <xdr:rowOff>226217</xdr:rowOff>
    </xdr:from>
    <xdr:to>
      <xdr:col>2</xdr:col>
      <xdr:colOff>130968</xdr:colOff>
      <xdr:row>304</xdr:row>
      <xdr:rowOff>1218404</xdr:rowOff>
    </xdr:to>
    <xdr:pic>
      <xdr:nvPicPr>
        <xdr:cNvPr id="217" name="Picture 216">
          <a:extLst>
            <a:ext uri="{FF2B5EF4-FFF2-40B4-BE49-F238E27FC236}">
              <a16:creationId xmlns:a16="http://schemas.microsoft.com/office/drawing/2014/main" id="{9BD2408D-E4A8-4A5E-9A39-366D0D2DB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1" y="375594561"/>
          <a:ext cx="1762125" cy="992187"/>
        </a:xfrm>
        <a:prstGeom prst="rect">
          <a:avLst/>
        </a:prstGeom>
      </xdr:spPr>
    </xdr:pic>
    <xdr:clientData/>
  </xdr:twoCellAnchor>
  <xdr:twoCellAnchor editAs="oneCell">
    <xdr:from>
      <xdr:col>1</xdr:col>
      <xdr:colOff>154783</xdr:colOff>
      <xdr:row>232</xdr:row>
      <xdr:rowOff>1154907</xdr:rowOff>
    </xdr:from>
    <xdr:to>
      <xdr:col>1</xdr:col>
      <xdr:colOff>1678783</xdr:colOff>
      <xdr:row>234</xdr:row>
      <xdr:rowOff>154782</xdr:rowOff>
    </xdr:to>
    <xdr:pic>
      <xdr:nvPicPr>
        <xdr:cNvPr id="219" name="Picture 218">
          <a:extLst>
            <a:ext uri="{FF2B5EF4-FFF2-40B4-BE49-F238E27FC236}">
              <a16:creationId xmlns:a16="http://schemas.microsoft.com/office/drawing/2014/main" id="{31D21E40-91B5-4A56-A1A7-2BDAF3C1D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1689" y="289440938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1</xdr:col>
      <xdr:colOff>330994</xdr:colOff>
      <xdr:row>267</xdr:row>
      <xdr:rowOff>33338</xdr:rowOff>
    </xdr:from>
    <xdr:to>
      <xdr:col>1</xdr:col>
      <xdr:colOff>1557133</xdr:colOff>
      <xdr:row>267</xdr:row>
      <xdr:rowOff>1212057</xdr:rowOff>
    </xdr:to>
    <xdr:pic>
      <xdr:nvPicPr>
        <xdr:cNvPr id="218" name="Picture 217">
          <a:extLst>
            <a:ext uri="{FF2B5EF4-FFF2-40B4-BE49-F238E27FC236}">
              <a16:creationId xmlns:a16="http://schemas.microsoft.com/office/drawing/2014/main" id="{7EE1D571-C4FA-4F5C-B52C-6D0968328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7900" y="332491557"/>
          <a:ext cx="1226139" cy="1178719"/>
        </a:xfrm>
        <a:prstGeom prst="rect">
          <a:avLst/>
        </a:prstGeom>
      </xdr:spPr>
    </xdr:pic>
    <xdr:clientData/>
  </xdr:twoCellAnchor>
  <xdr:twoCellAnchor editAs="oneCell">
    <xdr:from>
      <xdr:col>1</xdr:col>
      <xdr:colOff>345281</xdr:colOff>
      <xdr:row>265</xdr:row>
      <xdr:rowOff>1250156</xdr:rowOff>
    </xdr:from>
    <xdr:to>
      <xdr:col>1</xdr:col>
      <xdr:colOff>1607333</xdr:colOff>
      <xdr:row>266</xdr:row>
      <xdr:rowOff>1250146</xdr:rowOff>
    </xdr:to>
    <xdr:pic>
      <xdr:nvPicPr>
        <xdr:cNvPr id="220" name="Picture 219">
          <a:extLst>
            <a:ext uri="{FF2B5EF4-FFF2-40B4-BE49-F238E27FC236}">
              <a16:creationId xmlns:a16="http://schemas.microsoft.com/office/drawing/2014/main" id="{80A61F32-6421-4510-9699-D90B55D3A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7" y="331184250"/>
          <a:ext cx="1262052" cy="1262052"/>
        </a:xfrm>
        <a:prstGeom prst="rect">
          <a:avLst/>
        </a:prstGeom>
      </xdr:spPr>
    </xdr:pic>
    <xdr:clientData/>
  </xdr:twoCellAnchor>
  <xdr:twoCellAnchor editAs="oneCell">
    <xdr:from>
      <xdr:col>1</xdr:col>
      <xdr:colOff>345282</xdr:colOff>
      <xdr:row>298</xdr:row>
      <xdr:rowOff>47626</xdr:rowOff>
    </xdr:from>
    <xdr:to>
      <xdr:col>1</xdr:col>
      <xdr:colOff>1464470</xdr:colOff>
      <xdr:row>298</xdr:row>
      <xdr:rowOff>1166814</xdr:rowOff>
    </xdr:to>
    <xdr:pic>
      <xdr:nvPicPr>
        <xdr:cNvPr id="221" name="Picture 220">
          <a:extLst>
            <a:ext uri="{FF2B5EF4-FFF2-40B4-BE49-F238E27FC236}">
              <a16:creationId xmlns:a16="http://schemas.microsoft.com/office/drawing/2014/main" id="{3497227F-27F7-4A70-98CF-06D5665D5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2188" y="371629782"/>
          <a:ext cx="1119188" cy="1119188"/>
        </a:xfrm>
        <a:prstGeom prst="rect">
          <a:avLst/>
        </a:prstGeom>
      </xdr:spPr>
    </xdr:pic>
    <xdr:clientData/>
  </xdr:twoCellAnchor>
  <xdr:twoCellAnchor editAs="oneCell">
    <xdr:from>
      <xdr:col>1</xdr:col>
      <xdr:colOff>226218</xdr:colOff>
      <xdr:row>308</xdr:row>
      <xdr:rowOff>23812</xdr:rowOff>
    </xdr:from>
    <xdr:to>
      <xdr:col>1</xdr:col>
      <xdr:colOff>1523999</xdr:colOff>
      <xdr:row>309</xdr:row>
      <xdr:rowOff>59530</xdr:rowOff>
    </xdr:to>
    <xdr:pic>
      <xdr:nvPicPr>
        <xdr:cNvPr id="222" name="그림 10">
          <a:extLst>
            <a:ext uri="{FF2B5EF4-FFF2-40B4-BE49-F238E27FC236}">
              <a16:creationId xmlns:a16="http://schemas.microsoft.com/office/drawing/2014/main" id="{30BD06DE-BB2E-4102-A46B-3667E0BF91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43124" y="384226593"/>
          <a:ext cx="1297781" cy="1297781"/>
        </a:xfrm>
        <a:prstGeom prst="rect">
          <a:avLst/>
        </a:prstGeom>
      </xdr:spPr>
    </xdr:pic>
    <xdr:clientData/>
  </xdr:twoCellAnchor>
  <xdr:twoCellAnchor editAs="oneCell">
    <xdr:from>
      <xdr:col>1</xdr:col>
      <xdr:colOff>297656</xdr:colOff>
      <xdr:row>309</xdr:row>
      <xdr:rowOff>71436</xdr:rowOff>
    </xdr:from>
    <xdr:to>
      <xdr:col>1</xdr:col>
      <xdr:colOff>1452562</xdr:colOff>
      <xdr:row>309</xdr:row>
      <xdr:rowOff>1226339</xdr:rowOff>
    </xdr:to>
    <xdr:pic>
      <xdr:nvPicPr>
        <xdr:cNvPr id="223" name="그림 12">
          <a:extLst>
            <a:ext uri="{FF2B5EF4-FFF2-40B4-BE49-F238E27FC236}">
              <a16:creationId xmlns:a16="http://schemas.microsoft.com/office/drawing/2014/main" id="{B8E61187-3598-4817-9884-7B5C0E1F6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4562" y="385536280"/>
          <a:ext cx="1154906" cy="115490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309</xdr:row>
      <xdr:rowOff>1250156</xdr:rowOff>
    </xdr:from>
    <xdr:to>
      <xdr:col>1</xdr:col>
      <xdr:colOff>1524001</xdr:colOff>
      <xdr:row>311</xdr:row>
      <xdr:rowOff>59532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1205787E-35C0-44E6-8122-91C716656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7406" y="386715000"/>
          <a:ext cx="1333501" cy="1333501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285750</xdr:colOff>
      <xdr:row>311</xdr:row>
      <xdr:rowOff>35718</xdr:rowOff>
    </xdr:from>
    <xdr:to>
      <xdr:col>1</xdr:col>
      <xdr:colOff>1535920</xdr:colOff>
      <xdr:row>312</xdr:row>
      <xdr:rowOff>23826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AA7CBADA-F00B-453B-9D57-FAD049A1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2656" y="388024687"/>
          <a:ext cx="1250170" cy="1250170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190499</xdr:colOff>
      <xdr:row>311</xdr:row>
      <xdr:rowOff>1190624</xdr:rowOff>
    </xdr:from>
    <xdr:to>
      <xdr:col>1</xdr:col>
      <xdr:colOff>1573830</xdr:colOff>
      <xdr:row>313</xdr:row>
      <xdr:rowOff>49830</xdr:rowOff>
    </xdr:to>
    <xdr:pic>
      <xdr:nvPicPr>
        <xdr:cNvPr id="224" name="그림 4">
          <a:extLst>
            <a:ext uri="{FF2B5EF4-FFF2-40B4-BE49-F238E27FC236}">
              <a16:creationId xmlns:a16="http://schemas.microsoft.com/office/drawing/2014/main" id="{1615E18B-0DF4-4167-92B3-774801BE2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07405" y="389179593"/>
          <a:ext cx="1383331" cy="1383331"/>
        </a:xfrm>
        <a:prstGeom prst="rect">
          <a:avLst/>
        </a:prstGeom>
      </xdr:spPr>
    </xdr:pic>
    <xdr:clientData/>
  </xdr:twoCellAnchor>
  <xdr:twoCellAnchor editAs="oneCell">
    <xdr:from>
      <xdr:col>1</xdr:col>
      <xdr:colOff>202406</xdr:colOff>
      <xdr:row>312</xdr:row>
      <xdr:rowOff>1166813</xdr:rowOff>
    </xdr:from>
    <xdr:to>
      <xdr:col>1</xdr:col>
      <xdr:colOff>1654969</xdr:colOff>
      <xdr:row>314</xdr:row>
      <xdr:rowOff>95251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FD71D7BB-4297-425F-B6F0-933412C97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9312" y="390417844"/>
          <a:ext cx="1452563" cy="1452563"/>
        </a:xfrm>
        <a:prstGeom prst="rect">
          <a:avLst/>
        </a:prstGeom>
      </xdr:spPr>
    </xdr:pic>
    <xdr:clientData/>
  </xdr:twoCellAnchor>
  <xdr:twoCellAnchor editAs="oneCell">
    <xdr:from>
      <xdr:col>1</xdr:col>
      <xdr:colOff>142875</xdr:colOff>
      <xdr:row>313</xdr:row>
      <xdr:rowOff>1178730</xdr:rowOff>
    </xdr:from>
    <xdr:to>
      <xdr:col>1</xdr:col>
      <xdr:colOff>1631156</xdr:colOff>
      <xdr:row>315</xdr:row>
      <xdr:rowOff>142886</xdr:rowOff>
    </xdr:to>
    <xdr:pic>
      <xdr:nvPicPr>
        <xdr:cNvPr id="226" name="Picture 225">
          <a:extLst>
            <a:ext uri="{FF2B5EF4-FFF2-40B4-BE49-F238E27FC236}">
              <a16:creationId xmlns:a16="http://schemas.microsoft.com/office/drawing/2014/main" id="{DA7E0695-A8F0-4927-A858-87531B3DC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781" y="391691824"/>
          <a:ext cx="1488281" cy="1488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2</xdr:col>
      <xdr:colOff>8790476</xdr:colOff>
      <xdr:row>1</xdr:row>
      <xdr:rowOff>3809524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3600" y="185057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4</xdr:row>
      <xdr:rowOff>336266</xdr:rowOff>
    </xdr:from>
    <xdr:to>
      <xdr:col>2</xdr:col>
      <xdr:colOff>7307036</xdr:colOff>
      <xdr:row>4</xdr:row>
      <xdr:rowOff>3455737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77144" y="11956766"/>
          <a:ext cx="7198178" cy="311947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8790476</xdr:colOff>
      <xdr:row>14</xdr:row>
      <xdr:rowOff>3809524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182" y="421005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1385481</xdr:colOff>
      <xdr:row>176</xdr:row>
      <xdr:rowOff>13607</xdr:rowOff>
    </xdr:from>
    <xdr:to>
      <xdr:col>2</xdr:col>
      <xdr:colOff>5173422</xdr:colOff>
      <xdr:row>177</xdr:row>
      <xdr:rowOff>13131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3767" y="501123857"/>
          <a:ext cx="3787941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8790476</xdr:colOff>
      <xdr:row>34</xdr:row>
      <xdr:rowOff>3809524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182" y="878205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862061</xdr:colOff>
      <xdr:row>35</xdr:row>
      <xdr:rowOff>1</xdr:rowOff>
    </xdr:from>
    <xdr:to>
      <xdr:col>2</xdr:col>
      <xdr:colOff>8790475</xdr:colOff>
      <xdr:row>35</xdr:row>
      <xdr:rowOff>3435933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93939" y="91624728"/>
          <a:ext cx="7928414" cy="343593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47624</xdr:colOff>
      <xdr:row>49</xdr:row>
      <xdr:rowOff>0</xdr:rowOff>
    </xdr:from>
    <xdr:to>
      <xdr:col>2</xdr:col>
      <xdr:colOff>8790476</xdr:colOff>
      <xdr:row>49</xdr:row>
      <xdr:rowOff>3809524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9312" y="179260500"/>
          <a:ext cx="8742852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71436</xdr:colOff>
      <xdr:row>50</xdr:row>
      <xdr:rowOff>0</xdr:rowOff>
    </xdr:from>
    <xdr:to>
      <xdr:col>2</xdr:col>
      <xdr:colOff>8790475</xdr:colOff>
      <xdr:row>50</xdr:row>
      <xdr:rowOff>3809524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43124" y="183070500"/>
          <a:ext cx="8719039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85</xdr:row>
      <xdr:rowOff>25400</xdr:rowOff>
    </xdr:from>
    <xdr:to>
      <xdr:col>3</xdr:col>
      <xdr:colOff>40177</xdr:colOff>
      <xdr:row>86</xdr:row>
      <xdr:rowOff>24924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6600" y="2631059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8790476</xdr:colOff>
      <xdr:row>30</xdr:row>
      <xdr:rowOff>3809524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97182" y="725805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8790476</xdr:colOff>
      <xdr:row>3</xdr:row>
      <xdr:rowOff>3809524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294" y="40005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8790476</xdr:colOff>
      <xdr:row>6</xdr:row>
      <xdr:rowOff>3809524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03294" y="116205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8790476</xdr:colOff>
      <xdr:row>7</xdr:row>
      <xdr:rowOff>3809524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14500" y="15430500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86</xdr:row>
      <xdr:rowOff>0</xdr:rowOff>
    </xdr:from>
    <xdr:to>
      <xdr:col>2</xdr:col>
      <xdr:colOff>8007048</xdr:colOff>
      <xdr:row>86</xdr:row>
      <xdr:rowOff>3470010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8476" y="186871429"/>
          <a:ext cx="8007048" cy="347001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89</xdr:row>
      <xdr:rowOff>0</xdr:rowOff>
    </xdr:from>
    <xdr:to>
      <xdr:col>2</xdr:col>
      <xdr:colOff>8128000</xdr:colOff>
      <xdr:row>89</xdr:row>
      <xdr:rowOff>3522427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8476" y="190681429"/>
          <a:ext cx="8128000" cy="3522427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4400000</xdr:colOff>
      <xdr:row>3</xdr:row>
      <xdr:rowOff>3809524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BEBA8EAE-BF5A-486C-A8C5-ECC9F3942E4B}">
              <a14:imgProps xmlns:a14="http://schemas.microsoft.com/office/drawing/2010/main">
                <a14:imgLayer r:embed="rId1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416893" y="4000500"/>
          <a:ext cx="4400000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40639</xdr:colOff>
      <xdr:row>36</xdr:row>
      <xdr:rowOff>0</xdr:rowOff>
    </xdr:from>
    <xdr:to>
      <xdr:col>2</xdr:col>
      <xdr:colOff>4270374</xdr:colOff>
      <xdr:row>36</xdr:row>
      <xdr:rowOff>3725528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0264" y="133540500"/>
          <a:ext cx="4229735" cy="3725528"/>
        </a:xfrm>
        <a:prstGeom prst="rect">
          <a:avLst/>
        </a:prstGeom>
      </xdr:spPr>
    </xdr:pic>
    <xdr:clientData/>
  </xdr:twoCellAnchor>
  <xdr:twoCellAnchor editAs="oneCell">
    <xdr:from>
      <xdr:col>2</xdr:col>
      <xdr:colOff>143832</xdr:colOff>
      <xdr:row>42</xdr:row>
      <xdr:rowOff>3782037</xdr:rowOff>
    </xdr:from>
    <xdr:to>
      <xdr:col>2</xdr:col>
      <xdr:colOff>4127503</xdr:colOff>
      <xdr:row>43</xdr:row>
      <xdr:rowOff>3742872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7582" y="160182537"/>
          <a:ext cx="3983671" cy="3770835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127000</xdr:colOff>
      <xdr:row>58</xdr:row>
      <xdr:rowOff>60960</xdr:rowOff>
    </xdr:from>
    <xdr:to>
      <xdr:col>2</xdr:col>
      <xdr:colOff>4251960</xdr:colOff>
      <xdr:row>58</xdr:row>
      <xdr:rowOff>3491897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06625" y="209801460"/>
          <a:ext cx="4124960" cy="3430937"/>
        </a:xfrm>
        <a:prstGeom prst="rect">
          <a:avLst/>
        </a:prstGeom>
      </xdr:spPr>
    </xdr:pic>
    <xdr:clientData/>
  </xdr:twoCellAnchor>
  <xdr:twoCellAnchor editAs="oneCell">
    <xdr:from>
      <xdr:col>2</xdr:col>
      <xdr:colOff>315988</xdr:colOff>
      <xdr:row>59</xdr:row>
      <xdr:rowOff>114904</xdr:rowOff>
    </xdr:from>
    <xdr:to>
      <xdr:col>2</xdr:col>
      <xdr:colOff>4278630</xdr:colOff>
      <xdr:row>59</xdr:row>
      <xdr:rowOff>3637197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5613" y="213665404"/>
          <a:ext cx="3962642" cy="3522293"/>
        </a:xfrm>
        <a:prstGeom prst="rect">
          <a:avLst/>
        </a:prstGeom>
      </xdr:spPr>
    </xdr:pic>
    <xdr:clientData/>
  </xdr:twoCellAnchor>
  <xdr:twoCellAnchor editAs="oneCell">
    <xdr:from>
      <xdr:col>2</xdr:col>
      <xdr:colOff>349617</xdr:colOff>
      <xdr:row>83</xdr:row>
      <xdr:rowOff>86036</xdr:rowOff>
    </xdr:from>
    <xdr:to>
      <xdr:col>2</xdr:col>
      <xdr:colOff>4304665</xdr:colOff>
      <xdr:row>83</xdr:row>
      <xdr:rowOff>3584213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29242" y="297456536"/>
          <a:ext cx="3955048" cy="3498177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92</xdr:row>
      <xdr:rowOff>0</xdr:rowOff>
    </xdr:from>
    <xdr:to>
      <xdr:col>2</xdr:col>
      <xdr:colOff>3988525</xdr:colOff>
      <xdr:row>92</xdr:row>
      <xdr:rowOff>3483428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838476" y="198301429"/>
          <a:ext cx="3988525" cy="3483428"/>
        </a:xfrm>
        <a:prstGeom prst="rect">
          <a:avLst/>
        </a:prstGeom>
      </xdr:spPr>
    </xdr:pic>
    <xdr:clientData/>
  </xdr:twoCellAnchor>
  <xdr:twoCellAnchor editAs="oneCell">
    <xdr:from>
      <xdr:col>2</xdr:col>
      <xdr:colOff>203835</xdr:colOff>
      <xdr:row>60</xdr:row>
      <xdr:rowOff>80598</xdr:rowOff>
    </xdr:from>
    <xdr:to>
      <xdr:col>2</xdr:col>
      <xdr:colOff>4247696</xdr:colOff>
      <xdr:row>60</xdr:row>
      <xdr:rowOff>3525761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3460" y="217441098"/>
          <a:ext cx="4043861" cy="344516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95</xdr:row>
      <xdr:rowOff>0</xdr:rowOff>
    </xdr:from>
    <xdr:to>
      <xdr:col>2</xdr:col>
      <xdr:colOff>8790476</xdr:colOff>
      <xdr:row>95</xdr:row>
      <xdr:rowOff>3809524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8295" y="282127614"/>
          <a:ext cx="8790476" cy="38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369315</xdr:colOff>
      <xdr:row>40</xdr:row>
      <xdr:rowOff>509270</xdr:rowOff>
    </xdr:from>
    <xdr:to>
      <xdr:col>2</xdr:col>
      <xdr:colOff>4300220</xdr:colOff>
      <xdr:row>40</xdr:row>
      <xdr:rowOff>3203596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448940" y="149289770"/>
          <a:ext cx="3930905" cy="26943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96516</xdr:colOff>
      <xdr:row>56</xdr:row>
      <xdr:rowOff>1107018</xdr:rowOff>
    </xdr:from>
    <xdr:to>
      <xdr:col>2</xdr:col>
      <xdr:colOff>4236720</xdr:colOff>
      <xdr:row>56</xdr:row>
      <xdr:rowOff>2668496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2108196" y="195599898"/>
          <a:ext cx="4140204" cy="1561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84665</xdr:colOff>
      <xdr:row>17</xdr:row>
      <xdr:rowOff>571500</xdr:rowOff>
    </xdr:from>
    <xdr:to>
      <xdr:col>2</xdr:col>
      <xdr:colOff>3968749</xdr:colOff>
      <xdr:row>17</xdr:row>
      <xdr:rowOff>3337013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721234" y="54093342"/>
          <a:ext cx="3884084" cy="2765513"/>
        </a:xfrm>
        <a:prstGeom prst="rect">
          <a:avLst/>
        </a:prstGeom>
      </xdr:spPr>
    </xdr:pic>
    <xdr:clientData/>
  </xdr:twoCellAnchor>
  <xdr:twoCellAnchor editAs="oneCell">
    <xdr:from>
      <xdr:col>2</xdr:col>
      <xdr:colOff>21169</xdr:colOff>
      <xdr:row>19</xdr:row>
      <xdr:rowOff>335199</xdr:rowOff>
    </xdr:from>
    <xdr:to>
      <xdr:col>2</xdr:col>
      <xdr:colOff>3708400</xdr:colOff>
      <xdr:row>19</xdr:row>
      <xdr:rowOff>3712570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32849" y="69098079"/>
          <a:ext cx="3687231" cy="3377371"/>
        </a:xfrm>
        <a:prstGeom prst="rect">
          <a:avLst/>
        </a:prstGeom>
      </xdr:spPr>
    </xdr:pic>
    <xdr:clientData/>
  </xdr:twoCellAnchor>
  <xdr:twoCellAnchor editAs="oneCell">
    <xdr:from>
      <xdr:col>2</xdr:col>
      <xdr:colOff>296335</xdr:colOff>
      <xdr:row>32</xdr:row>
      <xdr:rowOff>603250</xdr:rowOff>
    </xdr:from>
    <xdr:to>
      <xdr:col>3</xdr:col>
      <xdr:colOff>4526</xdr:colOff>
      <xdr:row>32</xdr:row>
      <xdr:rowOff>3394720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947335" y="80793168"/>
          <a:ext cx="8667750" cy="2791470"/>
        </a:xfrm>
        <a:prstGeom prst="rect">
          <a:avLst/>
        </a:prstGeom>
      </xdr:spPr>
    </xdr:pic>
    <xdr:clientData/>
  </xdr:twoCellAnchor>
  <xdr:twoCellAnchor editAs="oneCell">
    <xdr:from>
      <xdr:col>2</xdr:col>
      <xdr:colOff>815340</xdr:colOff>
      <xdr:row>45</xdr:row>
      <xdr:rowOff>1154007</xdr:rowOff>
    </xdr:from>
    <xdr:to>
      <xdr:col>2</xdr:col>
      <xdr:colOff>4339590</xdr:colOff>
      <xdr:row>45</xdr:row>
      <xdr:rowOff>2315285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94965" y="168984507"/>
          <a:ext cx="3524250" cy="1161278"/>
        </a:xfrm>
        <a:prstGeom prst="rect">
          <a:avLst/>
        </a:prstGeom>
      </xdr:spPr>
    </xdr:pic>
    <xdr:clientData/>
  </xdr:twoCellAnchor>
  <xdr:twoCellAnchor editAs="oneCell">
    <xdr:from>
      <xdr:col>2</xdr:col>
      <xdr:colOff>298739</xdr:colOff>
      <xdr:row>63</xdr:row>
      <xdr:rowOff>603746</xdr:rowOff>
    </xdr:from>
    <xdr:to>
      <xdr:col>2</xdr:col>
      <xdr:colOff>4291965</xdr:colOff>
      <xdr:row>63</xdr:row>
      <xdr:rowOff>3081824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8364" y="229394246"/>
          <a:ext cx="3993226" cy="2478078"/>
        </a:xfrm>
        <a:prstGeom prst="rect">
          <a:avLst/>
        </a:prstGeom>
      </xdr:spPr>
    </xdr:pic>
    <xdr:clientData/>
  </xdr:twoCellAnchor>
  <xdr:twoCellAnchor editAs="oneCell">
    <xdr:from>
      <xdr:col>2</xdr:col>
      <xdr:colOff>1478741</xdr:colOff>
      <xdr:row>111</xdr:row>
      <xdr:rowOff>78046</xdr:rowOff>
    </xdr:from>
    <xdr:to>
      <xdr:col>2</xdr:col>
      <xdr:colOff>4429760</xdr:colOff>
      <xdr:row>111</xdr:row>
      <xdr:rowOff>3682261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8366" y="396603796"/>
          <a:ext cx="2951019" cy="3604215"/>
        </a:xfrm>
        <a:prstGeom prst="rect">
          <a:avLst/>
        </a:prstGeom>
      </xdr:spPr>
    </xdr:pic>
    <xdr:clientData/>
  </xdr:twoCellAnchor>
  <xdr:twoCellAnchor editAs="oneCell">
    <xdr:from>
      <xdr:col>2</xdr:col>
      <xdr:colOff>387812</xdr:colOff>
      <xdr:row>57</xdr:row>
      <xdr:rowOff>634364</xdr:rowOff>
    </xdr:from>
    <xdr:to>
      <xdr:col>2</xdr:col>
      <xdr:colOff>4288790</xdr:colOff>
      <xdr:row>57</xdr:row>
      <xdr:rowOff>3520078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7437" y="206564864"/>
          <a:ext cx="3900978" cy="28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144322</xdr:colOff>
      <xdr:row>93</xdr:row>
      <xdr:rowOff>415925</xdr:rowOff>
    </xdr:from>
    <xdr:to>
      <xdr:col>2</xdr:col>
      <xdr:colOff>4156365</xdr:colOff>
      <xdr:row>93</xdr:row>
      <xdr:rowOff>3401581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13845" y="347316425"/>
          <a:ext cx="4012043" cy="2985656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120</xdr:row>
      <xdr:rowOff>544286</xdr:rowOff>
    </xdr:from>
    <xdr:to>
      <xdr:col>2</xdr:col>
      <xdr:colOff>5002727</xdr:colOff>
      <xdr:row>120</xdr:row>
      <xdr:rowOff>3172857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8429" y="301779215"/>
          <a:ext cx="4961905" cy="2628571"/>
        </a:xfrm>
        <a:prstGeom prst="rect">
          <a:avLst/>
        </a:prstGeom>
      </xdr:spPr>
    </xdr:pic>
    <xdr:clientData/>
  </xdr:twoCellAnchor>
  <xdr:twoCellAnchor editAs="oneCell">
    <xdr:from>
      <xdr:col>11</xdr:col>
      <xdr:colOff>1442357</xdr:colOff>
      <xdr:row>5</xdr:row>
      <xdr:rowOff>68034</xdr:rowOff>
    </xdr:from>
    <xdr:to>
      <xdr:col>11</xdr:col>
      <xdr:colOff>5773558</xdr:colOff>
      <xdr:row>5</xdr:row>
      <xdr:rowOff>3442605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682357" y="11688534"/>
          <a:ext cx="4331201" cy="3374571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</xdr:colOff>
      <xdr:row>121</xdr:row>
      <xdr:rowOff>517071</xdr:rowOff>
    </xdr:from>
    <xdr:to>
      <xdr:col>2</xdr:col>
      <xdr:colOff>4821773</xdr:colOff>
      <xdr:row>121</xdr:row>
      <xdr:rowOff>3202785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78428" y="305562000"/>
          <a:ext cx="4780952" cy="2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54429</xdr:colOff>
      <xdr:row>122</xdr:row>
      <xdr:rowOff>517072</xdr:rowOff>
    </xdr:from>
    <xdr:to>
      <xdr:col>2</xdr:col>
      <xdr:colOff>4883000</xdr:colOff>
      <xdr:row>122</xdr:row>
      <xdr:rowOff>3164691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592036" y="309372001"/>
          <a:ext cx="4828571" cy="2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81642</xdr:colOff>
      <xdr:row>123</xdr:row>
      <xdr:rowOff>503464</xdr:rowOff>
    </xdr:from>
    <xdr:to>
      <xdr:col>2</xdr:col>
      <xdr:colOff>4929261</xdr:colOff>
      <xdr:row>123</xdr:row>
      <xdr:rowOff>3103464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49" y="313168393"/>
          <a:ext cx="4847619" cy="2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149679</xdr:colOff>
      <xdr:row>104</xdr:row>
      <xdr:rowOff>81643</xdr:rowOff>
    </xdr:from>
    <xdr:to>
      <xdr:col>2</xdr:col>
      <xdr:colOff>5321108</xdr:colOff>
      <xdr:row>104</xdr:row>
      <xdr:rowOff>3586405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87286" y="263162143"/>
          <a:ext cx="5171429" cy="35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108857</xdr:colOff>
      <xdr:row>105</xdr:row>
      <xdr:rowOff>27214</xdr:rowOff>
    </xdr:from>
    <xdr:to>
      <xdr:col>2</xdr:col>
      <xdr:colOff>5099333</xdr:colOff>
      <xdr:row>105</xdr:row>
      <xdr:rowOff>3808166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46464" y="266944928"/>
          <a:ext cx="4990476" cy="37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108494</xdr:colOff>
      <xdr:row>15</xdr:row>
      <xdr:rowOff>355600</xdr:rowOff>
    </xdr:from>
    <xdr:to>
      <xdr:col>2</xdr:col>
      <xdr:colOff>4102165</xdr:colOff>
      <xdr:row>15</xdr:row>
      <xdr:rowOff>3145791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20174" y="53878480"/>
          <a:ext cx="3993671" cy="2790191"/>
        </a:xfrm>
        <a:prstGeom prst="rect">
          <a:avLst/>
        </a:prstGeom>
      </xdr:spPr>
    </xdr:pic>
    <xdr:clientData/>
  </xdr:twoCellAnchor>
  <xdr:twoCellAnchor editAs="oneCell">
    <xdr:from>
      <xdr:col>2</xdr:col>
      <xdr:colOff>298179</xdr:colOff>
      <xdr:row>79</xdr:row>
      <xdr:rowOff>42999</xdr:rowOff>
    </xdr:from>
    <xdr:to>
      <xdr:col>2</xdr:col>
      <xdr:colOff>4231005</xdr:colOff>
      <xdr:row>79</xdr:row>
      <xdr:rowOff>3561950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77804" y="282173499"/>
          <a:ext cx="3932826" cy="3518951"/>
        </a:xfrm>
        <a:prstGeom prst="rect">
          <a:avLst/>
        </a:prstGeom>
      </xdr:spPr>
    </xdr:pic>
    <xdr:clientData/>
  </xdr:twoCellAnchor>
  <xdr:twoCellAnchor>
    <xdr:from>
      <xdr:col>2</xdr:col>
      <xdr:colOff>285750</xdr:colOff>
      <xdr:row>125</xdr:row>
      <xdr:rowOff>557893</xdr:rowOff>
    </xdr:from>
    <xdr:to>
      <xdr:col>2</xdr:col>
      <xdr:colOff>5180988</xdr:colOff>
      <xdr:row>125</xdr:row>
      <xdr:rowOff>2891226</xdr:rowOff>
    </xdr:to>
    <xdr:grpSp>
      <xdr:nvGrpSpPr>
        <xdr:cNvPr id="75" name="Group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GrpSpPr/>
      </xdr:nvGrpSpPr>
      <xdr:grpSpPr>
        <a:xfrm>
          <a:off x="2352675" y="473302693"/>
          <a:ext cx="4895238" cy="2333333"/>
          <a:chOff x="2245179" y="332272822"/>
          <a:chExt cx="4895238" cy="2333333"/>
        </a:xfrm>
      </xdr:grpSpPr>
      <xdr:pic>
        <xdr:nvPicPr>
          <xdr:cNvPr id="22" name="Picture 21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5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245179" y="332272822"/>
            <a:ext cx="4895238" cy="2333333"/>
          </a:xfrm>
          <a:prstGeom prst="rect">
            <a:avLst/>
          </a:prstGeom>
        </xdr:spPr>
      </xdr:pic>
      <xdr:sp macro="" textlink="">
        <xdr:nvSpPr>
          <xdr:cNvPr id="14" name="Rectangle 13"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SpPr/>
        </xdr:nvSpPr>
        <xdr:spPr>
          <a:xfrm>
            <a:off x="3864429" y="333565500"/>
            <a:ext cx="1115785" cy="2585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</a:rPr>
              <a:t>HT-SD-WM</a:t>
            </a:r>
          </a:p>
        </xdr:txBody>
      </xdr:sp>
    </xdr:grpSp>
    <xdr:clientData/>
  </xdr:twoCellAnchor>
  <xdr:twoCellAnchor>
    <xdr:from>
      <xdr:col>2</xdr:col>
      <xdr:colOff>149679</xdr:colOff>
      <xdr:row>124</xdr:row>
      <xdr:rowOff>666750</xdr:rowOff>
    </xdr:from>
    <xdr:to>
      <xdr:col>2</xdr:col>
      <xdr:colOff>5778250</xdr:colOff>
      <xdr:row>124</xdr:row>
      <xdr:rowOff>2952464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GrpSpPr/>
      </xdr:nvGrpSpPr>
      <xdr:grpSpPr>
        <a:xfrm>
          <a:off x="2216604" y="469601550"/>
          <a:ext cx="5628571" cy="2285714"/>
          <a:chOff x="2109108" y="328571679"/>
          <a:chExt cx="5628571" cy="2285714"/>
        </a:xfrm>
      </xdr:grpSpPr>
      <xdr:pic>
        <xdr:nvPicPr>
          <xdr:cNvPr id="8" name="Picture 7">
            <a:extLst>
              <a:ext uri="{FF2B5EF4-FFF2-40B4-BE49-F238E27FC236}">
                <a16:creationId xmlns:a16="http://schemas.microsoft.com/office/drawing/2014/main" id="{00000000-0008-0000-05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6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109108" y="328571679"/>
            <a:ext cx="5628571" cy="2285714"/>
          </a:xfrm>
          <a:prstGeom prst="rect">
            <a:avLst/>
          </a:prstGeom>
        </xdr:spPr>
      </xdr:pic>
      <xdr:sp macro="" textlink="">
        <xdr:nvSpPr>
          <xdr:cNvPr id="102" name="Rectangle 101">
            <a:extLst>
              <a:ext uri="{FF2B5EF4-FFF2-40B4-BE49-F238E27FC236}">
                <a16:creationId xmlns:a16="http://schemas.microsoft.com/office/drawing/2014/main" id="{00000000-0008-0000-0500-000066000000}"/>
              </a:ext>
            </a:extLst>
          </xdr:cNvPr>
          <xdr:cNvSpPr/>
        </xdr:nvSpPr>
        <xdr:spPr>
          <a:xfrm>
            <a:off x="4354285" y="329973213"/>
            <a:ext cx="1115785" cy="258536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1100" b="1">
                <a:solidFill>
                  <a:sysClr val="windowText" lastClr="000000"/>
                </a:solidFill>
              </a:rPr>
              <a:t>HT-F1XX-WM</a:t>
            </a:r>
          </a:p>
        </xdr:txBody>
      </xdr:sp>
    </xdr:grpSp>
    <xdr:clientData/>
  </xdr:twoCellAnchor>
  <xdr:oneCellAnchor>
    <xdr:from>
      <xdr:col>2</xdr:col>
      <xdr:colOff>103909</xdr:colOff>
      <xdr:row>98</xdr:row>
      <xdr:rowOff>1160319</xdr:rowOff>
    </xdr:from>
    <xdr:ext cx="3726412" cy="1543416"/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15589" y="298523199"/>
          <a:ext cx="3726412" cy="1543416"/>
        </a:xfrm>
        <a:prstGeom prst="rect">
          <a:avLst/>
        </a:prstGeom>
      </xdr:spPr>
    </xdr:pic>
    <xdr:clientData/>
  </xdr:oneCellAnchor>
  <xdr:twoCellAnchor editAs="oneCell">
    <xdr:from>
      <xdr:col>2</xdr:col>
      <xdr:colOff>947063</xdr:colOff>
      <xdr:row>99</xdr:row>
      <xdr:rowOff>1186543</xdr:rowOff>
    </xdr:from>
    <xdr:to>
      <xdr:col>2</xdr:col>
      <xdr:colOff>4288975</xdr:colOff>
      <xdr:row>99</xdr:row>
      <xdr:rowOff>2648630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0034" y="287121600"/>
          <a:ext cx="3341912" cy="1462087"/>
        </a:xfrm>
        <a:prstGeom prst="rect">
          <a:avLst/>
        </a:prstGeom>
      </xdr:spPr>
    </xdr:pic>
    <xdr:clientData/>
  </xdr:twoCellAnchor>
  <xdr:twoCellAnchor editAs="oneCell">
    <xdr:from>
      <xdr:col>2</xdr:col>
      <xdr:colOff>401782</xdr:colOff>
      <xdr:row>110</xdr:row>
      <xdr:rowOff>568037</xdr:rowOff>
    </xdr:from>
    <xdr:to>
      <xdr:col>2</xdr:col>
      <xdr:colOff>8573210</xdr:colOff>
      <xdr:row>110</xdr:row>
      <xdr:rowOff>3187085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410691" y="324653564"/>
          <a:ext cx="8171428" cy="26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398318</xdr:colOff>
      <xdr:row>153</xdr:row>
      <xdr:rowOff>172640</xdr:rowOff>
    </xdr:from>
    <xdr:to>
      <xdr:col>2</xdr:col>
      <xdr:colOff>8711045</xdr:colOff>
      <xdr:row>153</xdr:row>
      <xdr:rowOff>3708035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55273" y="409487867"/>
          <a:ext cx="8312727" cy="3535395"/>
        </a:xfrm>
        <a:prstGeom prst="rect">
          <a:avLst/>
        </a:prstGeom>
      </xdr:spPr>
    </xdr:pic>
    <xdr:clientData/>
  </xdr:twoCellAnchor>
  <xdr:twoCellAnchor editAs="oneCell">
    <xdr:from>
      <xdr:col>2</xdr:col>
      <xdr:colOff>51955</xdr:colOff>
      <xdr:row>154</xdr:row>
      <xdr:rowOff>51954</xdr:rowOff>
    </xdr:from>
    <xdr:to>
      <xdr:col>2</xdr:col>
      <xdr:colOff>8367620</xdr:colOff>
      <xdr:row>154</xdr:row>
      <xdr:rowOff>3587940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08910" y="413177181"/>
          <a:ext cx="8315665" cy="3535986"/>
        </a:xfrm>
        <a:prstGeom prst="rect">
          <a:avLst/>
        </a:prstGeom>
      </xdr:spPr>
    </xdr:pic>
    <xdr:clientData/>
  </xdr:twoCellAnchor>
  <xdr:twoCellAnchor editAs="oneCell">
    <xdr:from>
      <xdr:col>2</xdr:col>
      <xdr:colOff>121228</xdr:colOff>
      <xdr:row>155</xdr:row>
      <xdr:rowOff>277091</xdr:rowOff>
    </xdr:from>
    <xdr:to>
      <xdr:col>2</xdr:col>
      <xdr:colOff>8717333</xdr:colOff>
      <xdr:row>155</xdr:row>
      <xdr:rowOff>3026625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78183" y="422407773"/>
          <a:ext cx="8596105" cy="2749534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173181</xdr:colOff>
      <xdr:row>156</xdr:row>
      <xdr:rowOff>346363</xdr:rowOff>
    </xdr:from>
    <xdr:to>
      <xdr:col>2</xdr:col>
      <xdr:colOff>8578786</xdr:colOff>
      <xdr:row>156</xdr:row>
      <xdr:rowOff>3095897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30136" y="426287045"/>
          <a:ext cx="8405605" cy="2749534"/>
        </a:xfrm>
        <a:prstGeom prst="rect">
          <a:avLst/>
        </a:prstGeom>
      </xdr:spPr>
    </xdr:pic>
    <xdr:clientData/>
  </xdr:twoCellAnchor>
  <xdr:twoCellAnchor editAs="oneCell">
    <xdr:from>
      <xdr:col>2</xdr:col>
      <xdr:colOff>353292</xdr:colOff>
      <xdr:row>134</xdr:row>
      <xdr:rowOff>713509</xdr:rowOff>
    </xdr:from>
    <xdr:to>
      <xdr:col>3</xdr:col>
      <xdr:colOff>74</xdr:colOff>
      <xdr:row>134</xdr:row>
      <xdr:rowOff>3990109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2201" y="387144491"/>
          <a:ext cx="8511092" cy="3276600"/>
        </a:xfrm>
        <a:prstGeom prst="rect">
          <a:avLst/>
        </a:prstGeom>
      </xdr:spPr>
    </xdr:pic>
    <xdr:clientData/>
  </xdr:twoCellAnchor>
  <xdr:twoCellAnchor>
    <xdr:from>
      <xdr:col>2</xdr:col>
      <xdr:colOff>832726</xdr:colOff>
      <xdr:row>5</xdr:row>
      <xdr:rowOff>1091045</xdr:rowOff>
    </xdr:from>
    <xdr:to>
      <xdr:col>2</xdr:col>
      <xdr:colOff>7886508</xdr:colOff>
      <xdr:row>5</xdr:row>
      <xdr:rowOff>2977444</xdr:rowOff>
    </xdr:to>
    <xdr:grpSp>
      <xdr:nvGrpSpPr>
        <xdr:cNvPr id="108" name="Group 107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GrpSpPr/>
      </xdr:nvGrpSpPr>
      <xdr:grpSpPr>
        <a:xfrm>
          <a:off x="2899651" y="16521545"/>
          <a:ext cx="7053782" cy="1886399"/>
          <a:chOff x="2789681" y="12711545"/>
          <a:chExt cx="7053782" cy="1886399"/>
        </a:xfrm>
      </xdr:grpSpPr>
      <xdr:pic>
        <xdr:nvPicPr>
          <xdr:cNvPr id="68" name="Picture 67">
            <a:extLst>
              <a:ext uri="{FF2B5EF4-FFF2-40B4-BE49-F238E27FC236}">
                <a16:creationId xmlns:a16="http://schemas.microsoft.com/office/drawing/2014/main" id="{00000000-0008-0000-0500-00004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5" cstate="email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2789681" y="12711545"/>
            <a:ext cx="7053782" cy="1886399"/>
          </a:xfrm>
          <a:prstGeom prst="rect">
            <a:avLst/>
          </a:prstGeom>
        </xdr:spPr>
      </xdr:pic>
      <xdr:sp macro="" textlink="">
        <xdr:nvSpPr>
          <xdr:cNvPr id="106" name="Rectangle 105">
            <a:extLst>
              <a:ext uri="{FF2B5EF4-FFF2-40B4-BE49-F238E27FC236}">
                <a16:creationId xmlns:a16="http://schemas.microsoft.com/office/drawing/2014/main" id="{00000000-0008-0000-0500-00006A000000}"/>
              </a:ext>
            </a:extLst>
          </xdr:cNvPr>
          <xdr:cNvSpPr/>
        </xdr:nvSpPr>
        <xdr:spPr>
          <a:xfrm>
            <a:off x="8312727" y="14200909"/>
            <a:ext cx="1506682" cy="3810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r>
              <a:rPr lang="en-US" sz="2000" b="1">
                <a:solidFill>
                  <a:sysClr val="windowText" lastClr="000000"/>
                </a:solidFill>
              </a:rPr>
              <a:t>Pole Mount</a:t>
            </a:r>
          </a:p>
        </xdr:txBody>
      </xdr:sp>
    </xdr:grpSp>
    <xdr:clientData/>
  </xdr:twoCellAnchor>
  <xdr:twoCellAnchor editAs="oneCell">
    <xdr:from>
      <xdr:col>2</xdr:col>
      <xdr:colOff>467591</xdr:colOff>
      <xdr:row>159</xdr:row>
      <xdr:rowOff>259773</xdr:rowOff>
    </xdr:from>
    <xdr:to>
      <xdr:col>2</xdr:col>
      <xdr:colOff>7553305</xdr:colOff>
      <xdr:row>159</xdr:row>
      <xdr:rowOff>3545487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424546" y="441440455"/>
          <a:ext cx="7085714" cy="32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1026160</xdr:colOff>
      <xdr:row>48</xdr:row>
      <xdr:rowOff>802640</xdr:rowOff>
    </xdr:from>
    <xdr:to>
      <xdr:col>2</xdr:col>
      <xdr:colOff>5302350</xdr:colOff>
      <xdr:row>48</xdr:row>
      <xdr:rowOff>2907402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037840" y="176245520"/>
          <a:ext cx="4276190" cy="21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919444</xdr:colOff>
      <xdr:row>91</xdr:row>
      <xdr:rowOff>40714</xdr:rowOff>
    </xdr:from>
    <xdr:to>
      <xdr:col>2</xdr:col>
      <xdr:colOff>4263279</xdr:colOff>
      <xdr:row>91</xdr:row>
      <xdr:rowOff>3730735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9069" y="324081214"/>
          <a:ext cx="3343835" cy="3690021"/>
        </a:xfrm>
        <a:prstGeom prst="rect">
          <a:avLst/>
        </a:prstGeom>
      </xdr:spPr>
    </xdr:pic>
    <xdr:clientData/>
  </xdr:twoCellAnchor>
  <xdr:twoCellAnchor editAs="oneCell">
    <xdr:from>
      <xdr:col>2</xdr:col>
      <xdr:colOff>366434</xdr:colOff>
      <xdr:row>66</xdr:row>
      <xdr:rowOff>129212</xdr:rowOff>
    </xdr:from>
    <xdr:to>
      <xdr:col>2</xdr:col>
      <xdr:colOff>4275046</xdr:colOff>
      <xdr:row>66</xdr:row>
      <xdr:rowOff>3487832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46059" y="240349712"/>
          <a:ext cx="3908612" cy="3358620"/>
        </a:xfrm>
        <a:prstGeom prst="rect">
          <a:avLst/>
        </a:prstGeom>
      </xdr:spPr>
    </xdr:pic>
    <xdr:clientData/>
  </xdr:twoCellAnchor>
  <xdr:twoCellAnchor editAs="oneCell">
    <xdr:from>
      <xdr:col>2</xdr:col>
      <xdr:colOff>317499</xdr:colOff>
      <xdr:row>64</xdr:row>
      <xdr:rowOff>157816</xdr:rowOff>
    </xdr:from>
    <xdr:to>
      <xdr:col>2</xdr:col>
      <xdr:colOff>4288864</xdr:colOff>
      <xdr:row>64</xdr:row>
      <xdr:rowOff>3489394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97124" y="232758316"/>
          <a:ext cx="3971365" cy="3331578"/>
        </a:xfrm>
        <a:prstGeom prst="rect">
          <a:avLst/>
        </a:prstGeom>
      </xdr:spPr>
    </xdr:pic>
    <xdr:clientData/>
  </xdr:twoCellAnchor>
  <xdr:twoCellAnchor editAs="oneCell">
    <xdr:from>
      <xdr:col>2</xdr:col>
      <xdr:colOff>448237</xdr:colOff>
      <xdr:row>29</xdr:row>
      <xdr:rowOff>21482</xdr:rowOff>
    </xdr:from>
    <xdr:to>
      <xdr:col>2</xdr:col>
      <xdr:colOff>4222750</xdr:colOff>
      <xdr:row>29</xdr:row>
      <xdr:rowOff>3735858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27862" y="106891982"/>
          <a:ext cx="3774513" cy="3714376"/>
        </a:xfrm>
        <a:prstGeom prst="rect">
          <a:avLst/>
        </a:prstGeom>
      </xdr:spPr>
    </xdr:pic>
    <xdr:clientData/>
  </xdr:twoCellAnchor>
  <xdr:twoCellAnchor editAs="oneCell">
    <xdr:from>
      <xdr:col>2</xdr:col>
      <xdr:colOff>932331</xdr:colOff>
      <xdr:row>13</xdr:row>
      <xdr:rowOff>48845</xdr:rowOff>
    </xdr:from>
    <xdr:to>
      <xdr:col>2</xdr:col>
      <xdr:colOff>7135907</xdr:colOff>
      <xdr:row>13</xdr:row>
      <xdr:rowOff>3605864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40425" y="45948139"/>
          <a:ext cx="6203576" cy="3557019"/>
        </a:xfrm>
        <a:prstGeom prst="rect">
          <a:avLst/>
        </a:prstGeom>
      </xdr:spPr>
    </xdr:pic>
    <xdr:clientData/>
  </xdr:twoCellAnchor>
  <xdr:twoCellAnchor editAs="oneCell">
    <xdr:from>
      <xdr:col>2</xdr:col>
      <xdr:colOff>537883</xdr:colOff>
      <xdr:row>90</xdr:row>
      <xdr:rowOff>179296</xdr:rowOff>
    </xdr:from>
    <xdr:to>
      <xdr:col>2</xdr:col>
      <xdr:colOff>5710518</xdr:colOff>
      <xdr:row>90</xdr:row>
      <xdr:rowOff>3555406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5977" y="274678590"/>
          <a:ext cx="5172635" cy="3376110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435429</xdr:colOff>
      <xdr:row>67</xdr:row>
      <xdr:rowOff>244929</xdr:rowOff>
    </xdr:from>
    <xdr:to>
      <xdr:col>2</xdr:col>
      <xdr:colOff>5132935</xdr:colOff>
      <xdr:row>67</xdr:row>
      <xdr:rowOff>3789256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03715" y="236655429"/>
          <a:ext cx="4697506" cy="3544327"/>
        </a:xfrm>
        <a:prstGeom prst="rect">
          <a:avLst/>
        </a:prstGeom>
      </xdr:spPr>
    </xdr:pic>
    <xdr:clientData/>
  </xdr:twoCellAnchor>
  <xdr:twoCellAnchor editAs="oneCell">
    <xdr:from>
      <xdr:col>2</xdr:col>
      <xdr:colOff>1415143</xdr:colOff>
      <xdr:row>2</xdr:row>
      <xdr:rowOff>130629</xdr:rowOff>
    </xdr:from>
    <xdr:to>
      <xdr:col>2</xdr:col>
      <xdr:colOff>7071872</xdr:colOff>
      <xdr:row>2</xdr:row>
      <xdr:rowOff>3495540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8114" y="4125686"/>
          <a:ext cx="5656729" cy="3364911"/>
        </a:xfrm>
        <a:prstGeom prst="rect">
          <a:avLst/>
        </a:prstGeom>
      </xdr:spPr>
    </xdr:pic>
    <xdr:clientData/>
  </xdr:twoCellAnchor>
  <xdr:twoCellAnchor editAs="oneCell">
    <xdr:from>
      <xdr:col>2</xdr:col>
      <xdr:colOff>515190</xdr:colOff>
      <xdr:row>54</xdr:row>
      <xdr:rowOff>48756</xdr:rowOff>
    </xdr:from>
    <xdr:to>
      <xdr:col>2</xdr:col>
      <xdr:colOff>4148588</xdr:colOff>
      <xdr:row>54</xdr:row>
      <xdr:rowOff>3381376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78940" y="202169256"/>
          <a:ext cx="3633398" cy="3332620"/>
        </a:xfrm>
        <a:prstGeom prst="rect">
          <a:avLst/>
        </a:prstGeom>
      </xdr:spPr>
    </xdr:pic>
    <xdr:clientData/>
  </xdr:twoCellAnchor>
  <xdr:twoCellAnchor editAs="oneCell">
    <xdr:from>
      <xdr:col>2</xdr:col>
      <xdr:colOff>522974</xdr:colOff>
      <xdr:row>61</xdr:row>
      <xdr:rowOff>47625</xdr:rowOff>
    </xdr:from>
    <xdr:to>
      <xdr:col>2</xdr:col>
      <xdr:colOff>4256774</xdr:colOff>
      <xdr:row>61</xdr:row>
      <xdr:rowOff>3804945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602599" y="221218125"/>
          <a:ext cx="3733800" cy="3757320"/>
        </a:xfrm>
        <a:prstGeom prst="rect">
          <a:avLst/>
        </a:prstGeom>
      </xdr:spPr>
    </xdr:pic>
    <xdr:clientData/>
  </xdr:twoCellAnchor>
  <xdr:twoCellAnchor editAs="oneCell">
    <xdr:from>
      <xdr:col>2</xdr:col>
      <xdr:colOff>331111</xdr:colOff>
      <xdr:row>82</xdr:row>
      <xdr:rowOff>154670</xdr:rowOff>
    </xdr:from>
    <xdr:to>
      <xdr:col>2</xdr:col>
      <xdr:colOff>4287880</xdr:colOff>
      <xdr:row>82</xdr:row>
      <xdr:rowOff>3507470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10736" y="293715170"/>
          <a:ext cx="3956769" cy="3352800"/>
        </a:xfrm>
        <a:prstGeom prst="rect">
          <a:avLst/>
        </a:prstGeom>
      </xdr:spPr>
    </xdr:pic>
    <xdr:clientData/>
  </xdr:twoCellAnchor>
  <xdr:twoCellAnchor editAs="oneCell">
    <xdr:from>
      <xdr:col>2</xdr:col>
      <xdr:colOff>119746</xdr:colOff>
      <xdr:row>28</xdr:row>
      <xdr:rowOff>62500</xdr:rowOff>
    </xdr:from>
    <xdr:to>
      <xdr:col>2</xdr:col>
      <xdr:colOff>4302125</xdr:colOff>
      <xdr:row>28</xdr:row>
      <xdr:rowOff>3808347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99371" y="103123000"/>
          <a:ext cx="4182379" cy="3745847"/>
        </a:xfrm>
        <a:prstGeom prst="rect">
          <a:avLst/>
        </a:prstGeom>
      </xdr:spPr>
    </xdr:pic>
    <xdr:clientData/>
  </xdr:twoCellAnchor>
  <xdr:twoCellAnchor editAs="oneCell">
    <xdr:from>
      <xdr:col>2</xdr:col>
      <xdr:colOff>386447</xdr:colOff>
      <xdr:row>96</xdr:row>
      <xdr:rowOff>60325</xdr:rowOff>
    </xdr:from>
    <xdr:to>
      <xdr:col>2</xdr:col>
      <xdr:colOff>4261762</xdr:colOff>
      <xdr:row>96</xdr:row>
      <xdr:rowOff>3789707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66072" y="343150825"/>
          <a:ext cx="3875315" cy="3729382"/>
        </a:xfrm>
        <a:prstGeom prst="rect">
          <a:avLst/>
        </a:prstGeom>
      </xdr:spPr>
    </xdr:pic>
    <xdr:clientData/>
  </xdr:twoCellAnchor>
  <xdr:twoCellAnchor editAs="oneCell">
    <xdr:from>
      <xdr:col>2</xdr:col>
      <xdr:colOff>244023</xdr:colOff>
      <xdr:row>80</xdr:row>
      <xdr:rowOff>86181</xdr:rowOff>
    </xdr:from>
    <xdr:to>
      <xdr:col>2</xdr:col>
      <xdr:colOff>4282623</xdr:colOff>
      <xdr:row>80</xdr:row>
      <xdr:rowOff>3639831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3648" y="286026681"/>
          <a:ext cx="4038600" cy="3553650"/>
        </a:xfrm>
        <a:prstGeom prst="rect">
          <a:avLst/>
        </a:prstGeom>
      </xdr:spPr>
    </xdr:pic>
    <xdr:clientData/>
  </xdr:twoCellAnchor>
  <xdr:twoCellAnchor editAs="oneCell">
    <xdr:from>
      <xdr:col>2</xdr:col>
      <xdr:colOff>283033</xdr:colOff>
      <xdr:row>21</xdr:row>
      <xdr:rowOff>157845</xdr:rowOff>
    </xdr:from>
    <xdr:to>
      <xdr:col>2</xdr:col>
      <xdr:colOff>4381500</xdr:colOff>
      <xdr:row>21</xdr:row>
      <xdr:rowOff>3664780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62658" y="76548345"/>
          <a:ext cx="4098467" cy="3506935"/>
        </a:xfrm>
        <a:prstGeom prst="rect">
          <a:avLst/>
        </a:prstGeom>
      </xdr:spPr>
    </xdr:pic>
    <xdr:clientData/>
  </xdr:twoCellAnchor>
  <xdr:twoCellAnchor editAs="oneCell">
    <xdr:from>
      <xdr:col>2</xdr:col>
      <xdr:colOff>468088</xdr:colOff>
      <xdr:row>27</xdr:row>
      <xdr:rowOff>32658</xdr:rowOff>
    </xdr:from>
    <xdr:to>
      <xdr:col>2</xdr:col>
      <xdr:colOff>4328713</xdr:colOff>
      <xdr:row>27</xdr:row>
      <xdr:rowOff>3667125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7713" y="99283158"/>
          <a:ext cx="3860625" cy="3634467"/>
        </a:xfrm>
        <a:prstGeom prst="rect">
          <a:avLst/>
        </a:prstGeom>
      </xdr:spPr>
    </xdr:pic>
    <xdr:clientData/>
  </xdr:twoCellAnchor>
  <xdr:twoCellAnchor editAs="oneCell">
    <xdr:from>
      <xdr:col>2</xdr:col>
      <xdr:colOff>805093</xdr:colOff>
      <xdr:row>68</xdr:row>
      <xdr:rowOff>234043</xdr:rowOff>
    </xdr:from>
    <xdr:to>
      <xdr:col>2</xdr:col>
      <xdr:colOff>4266751</xdr:colOff>
      <xdr:row>68</xdr:row>
      <xdr:rowOff>3543692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884718" y="248074543"/>
          <a:ext cx="3461658" cy="3309649"/>
        </a:xfrm>
        <a:prstGeom prst="rect">
          <a:avLst/>
        </a:prstGeom>
      </xdr:spPr>
    </xdr:pic>
    <xdr:clientData/>
  </xdr:twoCellAnchor>
  <xdr:twoCellAnchor editAs="oneCell">
    <xdr:from>
      <xdr:col>2</xdr:col>
      <xdr:colOff>106595</xdr:colOff>
      <xdr:row>23</xdr:row>
      <xdr:rowOff>57151</xdr:rowOff>
    </xdr:from>
    <xdr:to>
      <xdr:col>2</xdr:col>
      <xdr:colOff>4360413</xdr:colOff>
      <xdr:row>23</xdr:row>
      <xdr:rowOff>3429000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86220" y="84067651"/>
          <a:ext cx="4253818" cy="3371849"/>
        </a:xfrm>
        <a:prstGeom prst="rect">
          <a:avLst/>
        </a:prstGeom>
      </xdr:spPr>
    </xdr:pic>
    <xdr:clientData/>
  </xdr:twoCellAnchor>
  <xdr:twoCellAnchor editAs="oneCell">
    <xdr:from>
      <xdr:col>2</xdr:col>
      <xdr:colOff>87087</xdr:colOff>
      <xdr:row>24</xdr:row>
      <xdr:rowOff>189284</xdr:rowOff>
    </xdr:from>
    <xdr:to>
      <xdr:col>2</xdr:col>
      <xdr:colOff>4318001</xdr:colOff>
      <xdr:row>24</xdr:row>
      <xdr:rowOff>3738783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166712" y="88009784"/>
          <a:ext cx="4230914" cy="3549499"/>
        </a:xfrm>
        <a:prstGeom prst="rect">
          <a:avLst/>
        </a:prstGeom>
      </xdr:spPr>
    </xdr:pic>
    <xdr:clientData/>
  </xdr:twoCellAnchor>
  <xdr:twoCellAnchor editAs="oneCell">
    <xdr:from>
      <xdr:col>2</xdr:col>
      <xdr:colOff>1001488</xdr:colOff>
      <xdr:row>22</xdr:row>
      <xdr:rowOff>1</xdr:rowOff>
    </xdr:from>
    <xdr:to>
      <xdr:col>2</xdr:col>
      <xdr:colOff>4603749</xdr:colOff>
      <xdr:row>22</xdr:row>
      <xdr:rowOff>3791585</xdr:rowOff>
    </xdr:to>
    <xdr:pic>
      <xdr:nvPicPr>
        <xdr:cNvPr id="163" name="Picture 162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1113" y="80200501"/>
          <a:ext cx="3602261" cy="3791584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88</xdr:row>
      <xdr:rowOff>239486</xdr:rowOff>
    </xdr:from>
    <xdr:to>
      <xdr:col>2</xdr:col>
      <xdr:colOff>7892143</xdr:colOff>
      <xdr:row>88</xdr:row>
      <xdr:rowOff>3603745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57399" y="278554543"/>
          <a:ext cx="7837715" cy="3364259"/>
        </a:xfrm>
        <a:prstGeom prst="rect">
          <a:avLst/>
        </a:prstGeom>
      </xdr:spPr>
    </xdr:pic>
    <xdr:clientData/>
  </xdr:twoCellAnchor>
  <xdr:oneCellAnchor>
    <xdr:from>
      <xdr:col>2</xdr:col>
      <xdr:colOff>321130</xdr:colOff>
      <xdr:row>69</xdr:row>
      <xdr:rowOff>65314</xdr:rowOff>
    </xdr:from>
    <xdr:ext cx="3918858" cy="3694923"/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00755" y="251715814"/>
          <a:ext cx="3918858" cy="369492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0</xdr:rowOff>
    </xdr:from>
    <xdr:ext cx="8790476" cy="3809524"/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068286" y="129730500"/>
          <a:ext cx="8790476" cy="3809524"/>
        </a:xfrm>
        <a:prstGeom prst="rect">
          <a:avLst/>
        </a:prstGeom>
      </xdr:spPr>
    </xdr:pic>
    <xdr:clientData/>
  </xdr:oneCellAnchor>
  <xdr:twoCellAnchor editAs="oneCell">
    <xdr:from>
      <xdr:col>2</xdr:col>
      <xdr:colOff>231322</xdr:colOff>
      <xdr:row>177</xdr:row>
      <xdr:rowOff>291175</xdr:rowOff>
    </xdr:from>
    <xdr:to>
      <xdr:col>2</xdr:col>
      <xdr:colOff>6749143</xdr:colOff>
      <xdr:row>177</xdr:row>
      <xdr:rowOff>3704368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299608" y="505211425"/>
          <a:ext cx="6517821" cy="3413193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142</xdr:row>
      <xdr:rowOff>1112520</xdr:rowOff>
    </xdr:from>
    <xdr:to>
      <xdr:col>2</xdr:col>
      <xdr:colOff>4381500</xdr:colOff>
      <xdr:row>142</xdr:row>
      <xdr:rowOff>3039346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278380" y="448878960"/>
          <a:ext cx="4229100" cy="1926826"/>
        </a:xfrm>
        <a:prstGeom prst="rect">
          <a:avLst/>
        </a:prstGeom>
      </xdr:spPr>
    </xdr:pic>
    <xdr:clientData/>
  </xdr:twoCellAnchor>
  <xdr:twoCellAnchor editAs="oneCell">
    <xdr:from>
      <xdr:col>2</xdr:col>
      <xdr:colOff>1839685</xdr:colOff>
      <xdr:row>181</xdr:row>
      <xdr:rowOff>272143</xdr:rowOff>
    </xdr:from>
    <xdr:to>
      <xdr:col>2</xdr:col>
      <xdr:colOff>5954485</xdr:colOff>
      <xdr:row>181</xdr:row>
      <xdr:rowOff>3412973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3973285" y="520435114"/>
          <a:ext cx="4114800" cy="3140830"/>
        </a:xfrm>
        <a:prstGeom prst="rect">
          <a:avLst/>
        </a:prstGeom>
      </xdr:spPr>
    </xdr:pic>
    <xdr:clientData/>
  </xdr:twoCellAnchor>
  <xdr:twoCellAnchor editAs="oneCell">
    <xdr:from>
      <xdr:col>10</xdr:col>
      <xdr:colOff>587375</xdr:colOff>
      <xdr:row>0</xdr:row>
      <xdr:rowOff>164706</xdr:rowOff>
    </xdr:from>
    <xdr:to>
      <xdr:col>11</xdr:col>
      <xdr:colOff>5484415</xdr:colOff>
      <xdr:row>1</xdr:row>
      <xdr:rowOff>3698875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5684500" y="164706"/>
          <a:ext cx="5500290" cy="3724669"/>
        </a:xfrm>
        <a:prstGeom prst="rect">
          <a:avLst/>
        </a:prstGeom>
      </xdr:spPr>
    </xdr:pic>
    <xdr:clientData/>
  </xdr:twoCellAnchor>
  <xdr:twoCellAnchor editAs="oneCell">
    <xdr:from>
      <xdr:col>2</xdr:col>
      <xdr:colOff>708212</xdr:colOff>
      <xdr:row>106</xdr:row>
      <xdr:rowOff>448235</xdr:rowOff>
    </xdr:from>
    <xdr:to>
      <xdr:col>2</xdr:col>
      <xdr:colOff>6574879</xdr:colOff>
      <xdr:row>106</xdr:row>
      <xdr:rowOff>3572044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832847" y="347391317"/>
          <a:ext cx="5866667" cy="3123809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173181</xdr:colOff>
      <xdr:row>202</xdr:row>
      <xdr:rowOff>216477</xdr:rowOff>
    </xdr:from>
    <xdr:to>
      <xdr:col>2</xdr:col>
      <xdr:colOff>3929062</xdr:colOff>
      <xdr:row>202</xdr:row>
      <xdr:rowOff>3715692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1056" y="554690540"/>
          <a:ext cx="3755881" cy="349921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238125</xdr:colOff>
      <xdr:row>203</xdr:row>
      <xdr:rowOff>152253</xdr:rowOff>
    </xdr:from>
    <xdr:to>
      <xdr:col>2</xdr:col>
      <xdr:colOff>5262562</xdr:colOff>
      <xdr:row>203</xdr:row>
      <xdr:rowOff>3777696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558436316"/>
          <a:ext cx="5024437" cy="3625443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204</xdr:row>
      <xdr:rowOff>190500</xdr:rowOff>
    </xdr:from>
    <xdr:to>
      <xdr:col>2</xdr:col>
      <xdr:colOff>5191126</xdr:colOff>
      <xdr:row>204</xdr:row>
      <xdr:rowOff>3745606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1" y="562284563"/>
          <a:ext cx="5048250" cy="3555106"/>
        </a:xfrm>
        <a:prstGeom prst="rect">
          <a:avLst/>
        </a:prstGeom>
      </xdr:spPr>
    </xdr:pic>
    <xdr:clientData/>
  </xdr:twoCellAnchor>
  <xdr:twoCellAnchor editAs="oneCell">
    <xdr:from>
      <xdr:col>2</xdr:col>
      <xdr:colOff>434521</xdr:colOff>
      <xdr:row>55</xdr:row>
      <xdr:rowOff>10887</xdr:rowOff>
    </xdr:from>
    <xdr:to>
      <xdr:col>2</xdr:col>
      <xdr:colOff>4614635</xdr:colOff>
      <xdr:row>55</xdr:row>
      <xdr:rowOff>3784211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514146" y="198321387"/>
          <a:ext cx="4180114" cy="3773324"/>
        </a:xfrm>
        <a:prstGeom prst="rect">
          <a:avLst/>
        </a:prstGeom>
      </xdr:spPr>
    </xdr:pic>
    <xdr:clientData/>
  </xdr:twoCellAnchor>
  <xdr:twoCellAnchor editAs="oneCell">
    <xdr:from>
      <xdr:col>2</xdr:col>
      <xdr:colOff>2394858</xdr:colOff>
      <xdr:row>184</xdr:row>
      <xdr:rowOff>1208314</xdr:rowOff>
    </xdr:from>
    <xdr:to>
      <xdr:col>2</xdr:col>
      <xdr:colOff>4264622</xdr:colOff>
      <xdr:row>184</xdr:row>
      <xdr:rowOff>2373085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5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10800000">
          <a:off x="4528458" y="536643943"/>
          <a:ext cx="1869764" cy="1164771"/>
        </a:xfrm>
        <a:prstGeom prst="rect">
          <a:avLst/>
        </a:prstGeom>
      </xdr:spPr>
    </xdr:pic>
    <xdr:clientData/>
  </xdr:twoCellAnchor>
  <xdr:twoCellAnchor editAs="oneCell">
    <xdr:from>
      <xdr:col>2</xdr:col>
      <xdr:colOff>250371</xdr:colOff>
      <xdr:row>100</xdr:row>
      <xdr:rowOff>250371</xdr:rowOff>
    </xdr:from>
    <xdr:to>
      <xdr:col>2</xdr:col>
      <xdr:colOff>8388060</xdr:colOff>
      <xdr:row>100</xdr:row>
      <xdr:rowOff>3614057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383971" y="324285428"/>
          <a:ext cx="8137689" cy="3363686"/>
        </a:xfrm>
        <a:prstGeom prst="rect">
          <a:avLst/>
        </a:prstGeom>
      </xdr:spPr>
    </xdr:pic>
    <xdr:clientData/>
  </xdr:twoCellAnchor>
  <xdr:twoCellAnchor>
    <xdr:from>
      <xdr:col>11</xdr:col>
      <xdr:colOff>4159219</xdr:colOff>
      <xdr:row>4</xdr:row>
      <xdr:rowOff>2559744</xdr:rowOff>
    </xdr:from>
    <xdr:to>
      <xdr:col>11</xdr:col>
      <xdr:colOff>4671967</xdr:colOff>
      <xdr:row>4</xdr:row>
      <xdr:rowOff>3038377</xdr:rowOff>
    </xdr:to>
    <xdr:sp macro="" textlink="">
      <xdr:nvSpPr>
        <xdr:cNvPr id="190" name="Oval 189">
          <a:extLst>
            <a:ext uri="{FF2B5EF4-FFF2-40B4-BE49-F238E27FC236}">
              <a16:creationId xmlns:a16="http://schemas.microsoft.com/office/drawing/2014/main" id="{00000000-0008-0000-0500-0000BE000000}"/>
            </a:ext>
          </a:extLst>
        </xdr:cNvPr>
        <xdr:cNvSpPr/>
      </xdr:nvSpPr>
      <xdr:spPr>
        <a:xfrm>
          <a:off x="19929898" y="14180244"/>
          <a:ext cx="512748" cy="478633"/>
        </a:xfrm>
        <a:prstGeom prst="ellipse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  <xdr:twoCellAnchor editAs="oneCell">
    <xdr:from>
      <xdr:col>2</xdr:col>
      <xdr:colOff>569756</xdr:colOff>
      <xdr:row>212</xdr:row>
      <xdr:rowOff>542863</xdr:rowOff>
    </xdr:from>
    <xdr:to>
      <xdr:col>2</xdr:col>
      <xdr:colOff>6903089</xdr:colOff>
      <xdr:row>212</xdr:row>
      <xdr:rowOff>3238101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2694391" y="593109922"/>
          <a:ext cx="6333333" cy="2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177243</xdr:colOff>
      <xdr:row>42</xdr:row>
      <xdr:rowOff>1051496</xdr:rowOff>
    </xdr:from>
    <xdr:to>
      <xdr:col>2</xdr:col>
      <xdr:colOff>4355748</xdr:colOff>
      <xdr:row>42</xdr:row>
      <xdr:rowOff>3104414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2256868" y="157451996"/>
          <a:ext cx="4178505" cy="2052918"/>
        </a:xfrm>
        <a:prstGeom prst="rect">
          <a:avLst/>
        </a:prstGeom>
      </xdr:spPr>
    </xdr:pic>
    <xdr:clientData/>
  </xdr:twoCellAnchor>
  <xdr:twoCellAnchor editAs="oneCell">
    <xdr:from>
      <xdr:col>2</xdr:col>
      <xdr:colOff>268941</xdr:colOff>
      <xdr:row>152</xdr:row>
      <xdr:rowOff>100852</xdr:rowOff>
    </xdr:from>
    <xdr:to>
      <xdr:col>2</xdr:col>
      <xdr:colOff>7799294</xdr:colOff>
      <xdr:row>152</xdr:row>
      <xdr:rowOff>3625863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2342029" y="470781528"/>
          <a:ext cx="7530353" cy="3525011"/>
        </a:xfrm>
        <a:prstGeom prst="rect">
          <a:avLst/>
        </a:prstGeom>
      </xdr:spPr>
    </xdr:pic>
    <xdr:clientData/>
  </xdr:twoCellAnchor>
  <xdr:twoCellAnchor editAs="oneCell">
    <xdr:from>
      <xdr:col>2</xdr:col>
      <xdr:colOff>56031</xdr:colOff>
      <xdr:row>8</xdr:row>
      <xdr:rowOff>280147</xdr:rowOff>
    </xdr:from>
    <xdr:to>
      <xdr:col>2</xdr:col>
      <xdr:colOff>8722481</xdr:colOff>
      <xdr:row>8</xdr:row>
      <xdr:rowOff>3204882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2129119" y="27140647"/>
          <a:ext cx="8666450" cy="2924735"/>
        </a:xfrm>
        <a:prstGeom prst="rect">
          <a:avLst/>
        </a:prstGeom>
      </xdr:spPr>
    </xdr:pic>
    <xdr:clientData/>
  </xdr:twoCellAnchor>
  <xdr:twoCellAnchor editAs="oneCell">
    <xdr:from>
      <xdr:col>2</xdr:col>
      <xdr:colOff>44825</xdr:colOff>
      <xdr:row>9</xdr:row>
      <xdr:rowOff>336181</xdr:rowOff>
    </xdr:from>
    <xdr:to>
      <xdr:col>2</xdr:col>
      <xdr:colOff>8650943</xdr:colOff>
      <xdr:row>9</xdr:row>
      <xdr:rowOff>3261816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2117913" y="31006681"/>
          <a:ext cx="8606118" cy="2925635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</xdr:colOff>
      <xdr:row>10</xdr:row>
      <xdr:rowOff>246529</xdr:rowOff>
    </xdr:from>
    <xdr:to>
      <xdr:col>2</xdr:col>
      <xdr:colOff>8727998</xdr:colOff>
      <xdr:row>10</xdr:row>
      <xdr:rowOff>3372970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2095499" y="34727029"/>
          <a:ext cx="8705587" cy="3126441"/>
        </a:xfrm>
        <a:prstGeom prst="rect">
          <a:avLst/>
        </a:prstGeom>
      </xdr:spPr>
    </xdr:pic>
    <xdr:clientData/>
  </xdr:twoCellAnchor>
  <xdr:twoCellAnchor editAs="oneCell">
    <xdr:from>
      <xdr:col>2</xdr:col>
      <xdr:colOff>33618</xdr:colOff>
      <xdr:row>11</xdr:row>
      <xdr:rowOff>280148</xdr:rowOff>
    </xdr:from>
    <xdr:to>
      <xdr:col>2</xdr:col>
      <xdr:colOff>8700508</xdr:colOff>
      <xdr:row>11</xdr:row>
      <xdr:rowOff>3316942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106706" y="38570648"/>
          <a:ext cx="8666890" cy="3036794"/>
        </a:xfrm>
        <a:prstGeom prst="rect">
          <a:avLst/>
        </a:prstGeom>
      </xdr:spPr>
    </xdr:pic>
    <xdr:clientData/>
  </xdr:twoCellAnchor>
  <xdr:twoCellAnchor editAs="oneCell">
    <xdr:from>
      <xdr:col>2</xdr:col>
      <xdr:colOff>78442</xdr:colOff>
      <xdr:row>12</xdr:row>
      <xdr:rowOff>112059</xdr:rowOff>
    </xdr:from>
    <xdr:to>
      <xdr:col>2</xdr:col>
      <xdr:colOff>8411850</xdr:colOff>
      <xdr:row>12</xdr:row>
      <xdr:rowOff>3675530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151530" y="42212559"/>
          <a:ext cx="8333408" cy="3563471"/>
        </a:xfrm>
        <a:prstGeom prst="rect">
          <a:avLst/>
        </a:prstGeom>
      </xdr:spPr>
    </xdr:pic>
    <xdr:clientData/>
  </xdr:twoCellAnchor>
  <xdr:twoCellAnchor editAs="oneCell">
    <xdr:from>
      <xdr:col>2</xdr:col>
      <xdr:colOff>168088</xdr:colOff>
      <xdr:row>119</xdr:row>
      <xdr:rowOff>728383</xdr:rowOff>
    </xdr:from>
    <xdr:to>
      <xdr:col>2</xdr:col>
      <xdr:colOff>8527676</xdr:colOff>
      <xdr:row>119</xdr:row>
      <xdr:rowOff>2802507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5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2241176" y="382019736"/>
          <a:ext cx="8359588" cy="2074124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130</xdr:row>
      <xdr:rowOff>291353</xdr:rowOff>
    </xdr:from>
    <xdr:to>
      <xdr:col>2</xdr:col>
      <xdr:colOff>8258736</xdr:colOff>
      <xdr:row>130</xdr:row>
      <xdr:rowOff>3485248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5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2117912" y="415872706"/>
          <a:ext cx="8213912" cy="3193895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224118</xdr:colOff>
      <xdr:row>133</xdr:row>
      <xdr:rowOff>67235</xdr:rowOff>
    </xdr:from>
    <xdr:to>
      <xdr:col>2</xdr:col>
      <xdr:colOff>8119356</xdr:colOff>
      <xdr:row>134</xdr:row>
      <xdr:rowOff>1727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5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2297206" y="423268588"/>
          <a:ext cx="7895238" cy="41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347381</xdr:colOff>
      <xdr:row>135</xdr:row>
      <xdr:rowOff>272550</xdr:rowOff>
    </xdr:from>
    <xdr:to>
      <xdr:col>2</xdr:col>
      <xdr:colOff>8146676</xdr:colOff>
      <xdr:row>135</xdr:row>
      <xdr:rowOff>3413252</xdr:rowOff>
    </xdr:to>
    <xdr:pic>
      <xdr:nvPicPr>
        <xdr:cNvPr id="185" name="Picture 184">
          <a:extLst>
            <a:ext uri="{FF2B5EF4-FFF2-40B4-BE49-F238E27FC236}">
              <a16:creationId xmlns:a16="http://schemas.microsoft.com/office/drawing/2014/main" id="{00000000-0008-0000-05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>
          <a:off x="2420469" y="432853226"/>
          <a:ext cx="7799295" cy="3140702"/>
        </a:xfrm>
        <a:prstGeom prst="rect">
          <a:avLst/>
        </a:prstGeom>
      </xdr:spPr>
    </xdr:pic>
    <xdr:clientData/>
  </xdr:twoCellAnchor>
  <xdr:twoCellAnchor editAs="oneCell">
    <xdr:from>
      <xdr:col>2</xdr:col>
      <xdr:colOff>1210235</xdr:colOff>
      <xdr:row>182</xdr:row>
      <xdr:rowOff>795618</xdr:rowOff>
    </xdr:from>
    <xdr:to>
      <xdr:col>2</xdr:col>
      <xdr:colOff>6858000</xdr:colOff>
      <xdr:row>182</xdr:row>
      <xdr:rowOff>3057643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3283323" y="555296294"/>
          <a:ext cx="5647765" cy="2262025"/>
        </a:xfrm>
        <a:prstGeom prst="rect">
          <a:avLst/>
        </a:prstGeom>
      </xdr:spPr>
    </xdr:pic>
    <xdr:clientData/>
  </xdr:twoCellAnchor>
  <xdr:twoCellAnchor editAs="oneCell">
    <xdr:from>
      <xdr:col>2</xdr:col>
      <xdr:colOff>67236</xdr:colOff>
      <xdr:row>108</xdr:row>
      <xdr:rowOff>81642</xdr:rowOff>
    </xdr:from>
    <xdr:to>
      <xdr:col>2</xdr:col>
      <xdr:colOff>4381500</xdr:colOff>
      <xdr:row>108</xdr:row>
      <xdr:rowOff>3787587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5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>
          <a:off x="2135522" y="404240999"/>
          <a:ext cx="4314264" cy="3705945"/>
        </a:xfrm>
        <a:prstGeom prst="rect">
          <a:avLst/>
        </a:prstGeom>
      </xdr:spPr>
    </xdr:pic>
    <xdr:clientData/>
  </xdr:twoCellAnchor>
  <xdr:twoCellAnchor editAs="oneCell">
    <xdr:from>
      <xdr:col>2</xdr:col>
      <xdr:colOff>56697</xdr:colOff>
      <xdr:row>101</xdr:row>
      <xdr:rowOff>176892</xdr:rowOff>
    </xdr:from>
    <xdr:to>
      <xdr:col>2</xdr:col>
      <xdr:colOff>4762500</xdr:colOff>
      <xdr:row>101</xdr:row>
      <xdr:rowOff>3729827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2136322" y="362317392"/>
          <a:ext cx="4705803" cy="3552935"/>
        </a:xfrm>
        <a:prstGeom prst="rect">
          <a:avLst/>
        </a:prstGeom>
      </xdr:spPr>
    </xdr:pic>
    <xdr:clientData/>
  </xdr:twoCellAnchor>
  <xdr:twoCellAnchor editAs="oneCell">
    <xdr:from>
      <xdr:col>2</xdr:col>
      <xdr:colOff>35719</xdr:colOff>
      <xdr:row>118</xdr:row>
      <xdr:rowOff>214318</xdr:rowOff>
    </xdr:from>
    <xdr:to>
      <xdr:col>2</xdr:col>
      <xdr:colOff>5453062</xdr:colOff>
      <xdr:row>118</xdr:row>
      <xdr:rowOff>3319080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>
          <a:off x="2107407" y="392906256"/>
          <a:ext cx="5417343" cy="31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117</xdr:row>
      <xdr:rowOff>46707</xdr:rowOff>
    </xdr:from>
    <xdr:to>
      <xdr:col>2</xdr:col>
      <xdr:colOff>5191126</xdr:colOff>
      <xdr:row>117</xdr:row>
      <xdr:rowOff>2781263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2524125" y="415622457"/>
          <a:ext cx="4746626" cy="273455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94</xdr:row>
      <xdr:rowOff>404813</xdr:rowOff>
    </xdr:from>
    <xdr:to>
      <xdr:col>2</xdr:col>
      <xdr:colOff>4560094</xdr:colOff>
      <xdr:row>94</xdr:row>
      <xdr:rowOff>3661747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>
          <a:off x="2095502" y="324445313"/>
          <a:ext cx="4536280" cy="3256934"/>
        </a:xfrm>
        <a:prstGeom prst="rect">
          <a:avLst/>
        </a:prstGeom>
      </xdr:spPr>
    </xdr:pic>
    <xdr:clientData/>
  </xdr:twoCellAnchor>
  <xdr:twoCellAnchor editAs="oneCell">
    <xdr:from>
      <xdr:col>2</xdr:col>
      <xdr:colOff>1952625</xdr:colOff>
      <xdr:row>178</xdr:row>
      <xdr:rowOff>35719</xdr:rowOff>
    </xdr:from>
    <xdr:to>
      <xdr:col>2</xdr:col>
      <xdr:colOff>5733577</xdr:colOff>
      <xdr:row>178</xdr:row>
      <xdr:rowOff>3673814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5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4024313" y="562129782"/>
          <a:ext cx="3780952" cy="3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67236</xdr:colOff>
      <xdr:row>200</xdr:row>
      <xdr:rowOff>425825</xdr:rowOff>
    </xdr:from>
    <xdr:to>
      <xdr:col>2</xdr:col>
      <xdr:colOff>4482354</xdr:colOff>
      <xdr:row>200</xdr:row>
      <xdr:rowOff>3619947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>
          <a:off x="2140324" y="623506501"/>
          <a:ext cx="4415118" cy="3194122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</xdr:colOff>
      <xdr:row>20</xdr:row>
      <xdr:rowOff>63500</xdr:rowOff>
    </xdr:from>
    <xdr:to>
      <xdr:col>2</xdr:col>
      <xdr:colOff>4429125</xdr:colOff>
      <xdr:row>20</xdr:row>
      <xdr:rowOff>3744632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2095500" y="72644000"/>
          <a:ext cx="4413250" cy="3681132"/>
        </a:xfrm>
        <a:prstGeom prst="rect">
          <a:avLst/>
        </a:prstGeom>
      </xdr:spPr>
    </xdr:pic>
    <xdr:clientData/>
  </xdr:twoCellAnchor>
  <xdr:twoCellAnchor editAs="oneCell">
    <xdr:from>
      <xdr:col>2</xdr:col>
      <xdr:colOff>446368</xdr:colOff>
      <xdr:row>113</xdr:row>
      <xdr:rowOff>62604</xdr:rowOff>
    </xdr:from>
    <xdr:to>
      <xdr:col>2</xdr:col>
      <xdr:colOff>4785796</xdr:colOff>
      <xdr:row>113</xdr:row>
      <xdr:rowOff>3808132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>
          <a:off x="2525993" y="404208354"/>
          <a:ext cx="4339428" cy="3745528"/>
        </a:xfrm>
        <a:prstGeom prst="rect">
          <a:avLst/>
        </a:prstGeom>
      </xdr:spPr>
    </xdr:pic>
    <xdr:clientData/>
  </xdr:twoCellAnchor>
  <xdr:twoCellAnchor editAs="oneCell">
    <xdr:from>
      <xdr:col>2</xdr:col>
      <xdr:colOff>33618</xdr:colOff>
      <xdr:row>109</xdr:row>
      <xdr:rowOff>39686</xdr:rowOff>
    </xdr:from>
    <xdr:to>
      <xdr:col>2</xdr:col>
      <xdr:colOff>4482353</xdr:colOff>
      <xdr:row>109</xdr:row>
      <xdr:rowOff>3791087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2106706" y="369901039"/>
          <a:ext cx="4448735" cy="3751401"/>
        </a:xfrm>
        <a:prstGeom prst="rect">
          <a:avLst/>
        </a:prstGeom>
      </xdr:spPr>
    </xdr:pic>
    <xdr:clientData/>
  </xdr:twoCellAnchor>
  <xdr:twoCellAnchor editAs="oneCell">
    <xdr:from>
      <xdr:col>2</xdr:col>
      <xdr:colOff>1368974</xdr:colOff>
      <xdr:row>38</xdr:row>
      <xdr:rowOff>21478</xdr:rowOff>
    </xdr:from>
    <xdr:to>
      <xdr:col>2</xdr:col>
      <xdr:colOff>4310519</xdr:colOff>
      <xdr:row>38</xdr:row>
      <xdr:rowOff>2841625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3448599" y="141181978"/>
          <a:ext cx="2941545" cy="2820147"/>
        </a:xfrm>
        <a:prstGeom prst="rect">
          <a:avLst/>
        </a:prstGeom>
      </xdr:spPr>
    </xdr:pic>
    <xdr:clientData/>
  </xdr:twoCellAnchor>
  <xdr:twoCellAnchor editAs="oneCell">
    <xdr:from>
      <xdr:col>11</xdr:col>
      <xdr:colOff>775607</xdr:colOff>
      <xdr:row>9</xdr:row>
      <xdr:rowOff>190500</xdr:rowOff>
    </xdr:from>
    <xdr:to>
      <xdr:col>11</xdr:col>
      <xdr:colOff>5007428</xdr:colOff>
      <xdr:row>9</xdr:row>
      <xdr:rowOff>3751848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16546286" y="30861000"/>
          <a:ext cx="4231821" cy="3561348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1905000</xdr:colOff>
      <xdr:row>180</xdr:row>
      <xdr:rowOff>326571</xdr:rowOff>
    </xdr:from>
    <xdr:to>
      <xdr:col>2</xdr:col>
      <xdr:colOff>5888691</xdr:colOff>
      <xdr:row>180</xdr:row>
      <xdr:rowOff>3403085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5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3973286" y="596714035"/>
          <a:ext cx="3983691" cy="3076514"/>
        </a:xfrm>
        <a:prstGeom prst="rect">
          <a:avLst/>
        </a:prstGeom>
      </xdr:spPr>
    </xdr:pic>
    <xdr:clientData/>
  </xdr:twoCellAnchor>
  <xdr:twoCellAnchor editAs="oneCell">
    <xdr:from>
      <xdr:col>2</xdr:col>
      <xdr:colOff>394607</xdr:colOff>
      <xdr:row>84</xdr:row>
      <xdr:rowOff>297365</xdr:rowOff>
    </xdr:from>
    <xdr:to>
      <xdr:col>2</xdr:col>
      <xdr:colOff>7402285</xdr:colOff>
      <xdr:row>84</xdr:row>
      <xdr:rowOff>3755571</xdr:rowOff>
    </xdr:to>
    <xdr:pic>
      <xdr:nvPicPr>
        <xdr:cNvPr id="187" name="Picture 186">
          <a:extLst>
            <a:ext uri="{FF2B5EF4-FFF2-40B4-BE49-F238E27FC236}">
              <a16:creationId xmlns:a16="http://schemas.microsoft.com/office/drawing/2014/main" id="{00000000-0008-0000-05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2462893" y="293857865"/>
          <a:ext cx="7007678" cy="3458206"/>
        </a:xfrm>
        <a:prstGeom prst="rect">
          <a:avLst/>
        </a:prstGeom>
      </xdr:spPr>
    </xdr:pic>
    <xdr:clientData/>
  </xdr:twoCellAnchor>
  <xdr:twoCellAnchor editAs="oneCell">
    <xdr:from>
      <xdr:col>11</xdr:col>
      <xdr:colOff>285750</xdr:colOff>
      <xdr:row>7</xdr:row>
      <xdr:rowOff>27214</xdr:rowOff>
    </xdr:from>
    <xdr:to>
      <xdr:col>11</xdr:col>
      <xdr:colOff>5959932</xdr:colOff>
      <xdr:row>7</xdr:row>
      <xdr:rowOff>3801170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5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5986125" y="23077714"/>
          <a:ext cx="5674182" cy="3773956"/>
        </a:xfrm>
        <a:prstGeom prst="rect">
          <a:avLst/>
        </a:prstGeom>
      </xdr:spPr>
    </xdr:pic>
    <xdr:clientData/>
  </xdr:twoCellAnchor>
  <xdr:twoCellAnchor editAs="oneCell">
    <xdr:from>
      <xdr:col>11</xdr:col>
      <xdr:colOff>571500</xdr:colOff>
      <xdr:row>8</xdr:row>
      <xdr:rowOff>27214</xdr:rowOff>
    </xdr:from>
    <xdr:to>
      <xdr:col>11</xdr:col>
      <xdr:colOff>5987146</xdr:colOff>
      <xdr:row>8</xdr:row>
      <xdr:rowOff>3801170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5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>
          <a:off x="16342179" y="26887714"/>
          <a:ext cx="5415646" cy="3773956"/>
        </a:xfrm>
        <a:prstGeom prst="rect">
          <a:avLst/>
        </a:prstGeom>
      </xdr:spPr>
    </xdr:pic>
    <xdr:clientData/>
  </xdr:twoCellAnchor>
  <xdr:twoCellAnchor editAs="oneCell">
    <xdr:from>
      <xdr:col>2</xdr:col>
      <xdr:colOff>1587500</xdr:colOff>
      <xdr:row>179</xdr:row>
      <xdr:rowOff>333375</xdr:rowOff>
    </xdr:from>
    <xdr:to>
      <xdr:col>2</xdr:col>
      <xdr:colOff>5739881</xdr:colOff>
      <xdr:row>179</xdr:row>
      <xdr:rowOff>3314327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3667125" y="592931250"/>
          <a:ext cx="4152381" cy="29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111126</xdr:colOff>
      <xdr:row>173</xdr:row>
      <xdr:rowOff>111125</xdr:rowOff>
    </xdr:from>
    <xdr:to>
      <xdr:col>2</xdr:col>
      <xdr:colOff>5381626</xdr:colOff>
      <xdr:row>173</xdr:row>
      <xdr:rowOff>2911125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190751" y="585089000"/>
          <a:ext cx="5270500" cy="28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137245</xdr:colOff>
      <xdr:row>161</xdr:row>
      <xdr:rowOff>444499</xdr:rowOff>
    </xdr:from>
    <xdr:to>
      <xdr:col>2</xdr:col>
      <xdr:colOff>4381500</xdr:colOff>
      <xdr:row>161</xdr:row>
      <xdr:rowOff>3492500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5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2216870" y="547322374"/>
          <a:ext cx="4244255" cy="3048001"/>
        </a:xfrm>
        <a:prstGeom prst="rect">
          <a:avLst/>
        </a:prstGeom>
      </xdr:spPr>
    </xdr:pic>
    <xdr:clientData/>
  </xdr:twoCellAnchor>
  <xdr:twoCellAnchor editAs="oneCell">
    <xdr:from>
      <xdr:col>2</xdr:col>
      <xdr:colOff>365126</xdr:colOff>
      <xdr:row>174</xdr:row>
      <xdr:rowOff>238125</xdr:rowOff>
    </xdr:from>
    <xdr:to>
      <xdr:col>2</xdr:col>
      <xdr:colOff>5028591</xdr:colOff>
      <xdr:row>174</xdr:row>
      <xdr:rowOff>3518481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2444751" y="589026000"/>
          <a:ext cx="4663465" cy="3280356"/>
        </a:xfrm>
        <a:prstGeom prst="rect">
          <a:avLst/>
        </a:prstGeom>
      </xdr:spPr>
    </xdr:pic>
    <xdr:clientData/>
  </xdr:twoCellAnchor>
  <xdr:twoCellAnchor editAs="oneCell">
    <xdr:from>
      <xdr:col>2</xdr:col>
      <xdr:colOff>365125</xdr:colOff>
      <xdr:row>175</xdr:row>
      <xdr:rowOff>127000</xdr:rowOff>
    </xdr:from>
    <xdr:to>
      <xdr:col>2</xdr:col>
      <xdr:colOff>3746077</xdr:colOff>
      <xdr:row>175</xdr:row>
      <xdr:rowOff>3765095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2444750" y="581294875"/>
          <a:ext cx="3380952" cy="3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111126</xdr:colOff>
      <xdr:row>103</xdr:row>
      <xdr:rowOff>666749</xdr:rowOff>
    </xdr:from>
    <xdr:to>
      <xdr:col>2</xdr:col>
      <xdr:colOff>5422716</xdr:colOff>
      <xdr:row>103</xdr:row>
      <xdr:rowOff>3175000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>
          <a:off x="2190751" y="370427249"/>
          <a:ext cx="5311590" cy="2508251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</xdr:colOff>
      <xdr:row>102</xdr:row>
      <xdr:rowOff>635000</xdr:rowOff>
    </xdr:from>
    <xdr:to>
      <xdr:col>2</xdr:col>
      <xdr:colOff>6739690</xdr:colOff>
      <xdr:row>102</xdr:row>
      <xdr:rowOff>3463571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2143125" y="366585500"/>
          <a:ext cx="6676190" cy="28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62</xdr:row>
      <xdr:rowOff>873124</xdr:rowOff>
    </xdr:from>
    <xdr:to>
      <xdr:col>2</xdr:col>
      <xdr:colOff>4762246</xdr:colOff>
      <xdr:row>62</xdr:row>
      <xdr:rowOff>3098487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>
          <a:off x="2127250" y="225853624"/>
          <a:ext cx="4714621" cy="2225363"/>
        </a:xfrm>
        <a:prstGeom prst="rect">
          <a:avLst/>
        </a:prstGeom>
      </xdr:spPr>
    </xdr:pic>
    <xdr:clientData/>
  </xdr:twoCellAnchor>
  <xdr:twoCellAnchor editAs="oneCell">
    <xdr:from>
      <xdr:col>2</xdr:col>
      <xdr:colOff>79376</xdr:colOff>
      <xdr:row>199</xdr:row>
      <xdr:rowOff>396875</xdr:rowOff>
    </xdr:from>
    <xdr:to>
      <xdr:col>2</xdr:col>
      <xdr:colOff>4518876</xdr:colOff>
      <xdr:row>199</xdr:row>
      <xdr:rowOff>3527018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2159001" y="653954750"/>
          <a:ext cx="4439500" cy="3130143"/>
        </a:xfrm>
        <a:prstGeom prst="rect">
          <a:avLst/>
        </a:prstGeom>
      </xdr:spPr>
    </xdr:pic>
    <xdr:clientData/>
  </xdr:twoCellAnchor>
  <xdr:twoCellAnchor editAs="oneCell">
    <xdr:from>
      <xdr:col>2</xdr:col>
      <xdr:colOff>222250</xdr:colOff>
      <xdr:row>46</xdr:row>
      <xdr:rowOff>333375</xdr:rowOff>
    </xdr:from>
    <xdr:to>
      <xdr:col>2</xdr:col>
      <xdr:colOff>6567656</xdr:colOff>
      <xdr:row>46</xdr:row>
      <xdr:rowOff>3492500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>
          <a:off x="2301875" y="171973875"/>
          <a:ext cx="6345406" cy="3159125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81</xdr:row>
      <xdr:rowOff>67369</xdr:rowOff>
    </xdr:from>
    <xdr:to>
      <xdr:col>2</xdr:col>
      <xdr:colOff>4286250</xdr:colOff>
      <xdr:row>81</xdr:row>
      <xdr:rowOff>3782305</xdr:rowOff>
    </xdr:to>
    <xdr:pic>
      <xdr:nvPicPr>
        <xdr:cNvPr id="149" name="Picture 148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2460625" y="289817869"/>
          <a:ext cx="3905250" cy="3714936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183</xdr:row>
      <xdr:rowOff>127001</xdr:rowOff>
    </xdr:from>
    <xdr:to>
      <xdr:col>2</xdr:col>
      <xdr:colOff>4540250</xdr:colOff>
      <xdr:row>183</xdr:row>
      <xdr:rowOff>3732447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5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>
          <a:off x="2714625" y="623204876"/>
          <a:ext cx="3905250" cy="3605446"/>
        </a:xfrm>
        <a:prstGeom prst="rect">
          <a:avLst/>
        </a:prstGeom>
      </xdr:spPr>
    </xdr:pic>
    <xdr:clientData/>
  </xdr:twoCellAnchor>
  <xdr:twoCellAnchor editAs="oneCell">
    <xdr:from>
      <xdr:col>2</xdr:col>
      <xdr:colOff>523876</xdr:colOff>
      <xdr:row>192</xdr:row>
      <xdr:rowOff>158750</xdr:rowOff>
    </xdr:from>
    <xdr:to>
      <xdr:col>2</xdr:col>
      <xdr:colOff>4381500</xdr:colOff>
      <xdr:row>192</xdr:row>
      <xdr:rowOff>3746499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5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2603501" y="646096625"/>
          <a:ext cx="3857624" cy="3587749"/>
        </a:xfrm>
        <a:prstGeom prst="rect">
          <a:avLst/>
        </a:prstGeom>
      </xdr:spPr>
    </xdr:pic>
    <xdr:clientData/>
  </xdr:twoCellAnchor>
  <xdr:twoCellAnchor editAs="oneCell">
    <xdr:from>
      <xdr:col>2</xdr:col>
      <xdr:colOff>79376</xdr:colOff>
      <xdr:row>188</xdr:row>
      <xdr:rowOff>31750</xdr:rowOff>
    </xdr:from>
    <xdr:to>
      <xdr:col>2</xdr:col>
      <xdr:colOff>4968876</xdr:colOff>
      <xdr:row>188</xdr:row>
      <xdr:rowOff>3765117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>
          <a:off x="2159001" y="630729625"/>
          <a:ext cx="4889500" cy="373336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95251</xdr:colOff>
      <xdr:row>160</xdr:row>
      <xdr:rowOff>15875</xdr:rowOff>
    </xdr:from>
    <xdr:to>
      <xdr:col>2</xdr:col>
      <xdr:colOff>4656858</xdr:colOff>
      <xdr:row>160</xdr:row>
      <xdr:rowOff>3175000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2174876" y="543083750"/>
          <a:ext cx="4561607" cy="3159125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44</xdr:row>
      <xdr:rowOff>396875</xdr:rowOff>
    </xdr:from>
    <xdr:to>
      <xdr:col>2</xdr:col>
      <xdr:colOff>4690045</xdr:colOff>
      <xdr:row>44</xdr:row>
      <xdr:rowOff>3381375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>
          <a:off x="2159000" y="164417375"/>
          <a:ext cx="4610670" cy="2984500"/>
        </a:xfrm>
        <a:prstGeom prst="rect">
          <a:avLst/>
        </a:prstGeom>
      </xdr:spPr>
    </xdr:pic>
    <xdr:clientData/>
  </xdr:twoCellAnchor>
  <xdr:twoCellAnchor editAs="oneCell">
    <xdr:from>
      <xdr:col>2</xdr:col>
      <xdr:colOff>127001</xdr:colOff>
      <xdr:row>170</xdr:row>
      <xdr:rowOff>508000</xdr:rowOff>
    </xdr:from>
    <xdr:to>
      <xdr:col>2</xdr:col>
      <xdr:colOff>5090109</xdr:colOff>
      <xdr:row>170</xdr:row>
      <xdr:rowOff>3359977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2206626" y="574055875"/>
          <a:ext cx="4963108" cy="2851977"/>
        </a:xfrm>
        <a:prstGeom prst="rect">
          <a:avLst/>
        </a:prstGeom>
      </xdr:spPr>
    </xdr:pic>
    <xdr:clientData/>
  </xdr:twoCellAnchor>
  <xdr:twoCellAnchor editAs="oneCell">
    <xdr:from>
      <xdr:col>2</xdr:col>
      <xdr:colOff>31751</xdr:colOff>
      <xdr:row>115</xdr:row>
      <xdr:rowOff>650875</xdr:rowOff>
    </xdr:from>
    <xdr:to>
      <xdr:col>2</xdr:col>
      <xdr:colOff>4206875</xdr:colOff>
      <xdr:row>115</xdr:row>
      <xdr:rowOff>3333751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>
          <a:off x="2111376" y="412416625"/>
          <a:ext cx="4175124" cy="2682876"/>
        </a:xfrm>
        <a:prstGeom prst="rect">
          <a:avLst/>
        </a:prstGeom>
      </xdr:spPr>
    </xdr:pic>
    <xdr:clientData/>
  </xdr:twoCellAnchor>
  <xdr:twoCellAnchor editAs="oneCell">
    <xdr:from>
      <xdr:col>2</xdr:col>
      <xdr:colOff>1381125</xdr:colOff>
      <xdr:row>47</xdr:row>
      <xdr:rowOff>1285875</xdr:rowOff>
    </xdr:from>
    <xdr:to>
      <xdr:col>2</xdr:col>
      <xdr:colOff>4543030</xdr:colOff>
      <xdr:row>47</xdr:row>
      <xdr:rowOff>2495399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3460750" y="176736375"/>
          <a:ext cx="3161905" cy="12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210</xdr:row>
      <xdr:rowOff>63499</xdr:rowOff>
    </xdr:from>
    <xdr:to>
      <xdr:col>2</xdr:col>
      <xdr:colOff>6111875</xdr:colOff>
      <xdr:row>210</xdr:row>
      <xdr:rowOff>3766492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>
          <a:off x="2111375" y="695531374"/>
          <a:ext cx="6080125" cy="3702993"/>
        </a:xfrm>
        <a:prstGeom prst="rect">
          <a:avLst/>
        </a:prstGeom>
      </xdr:spPr>
    </xdr:pic>
    <xdr:clientData/>
  </xdr:twoCellAnchor>
  <xdr:twoCellAnchor editAs="oneCell">
    <xdr:from>
      <xdr:col>2</xdr:col>
      <xdr:colOff>79376</xdr:colOff>
      <xdr:row>116</xdr:row>
      <xdr:rowOff>1275442</xdr:rowOff>
    </xdr:from>
    <xdr:to>
      <xdr:col>2</xdr:col>
      <xdr:colOff>4857750</xdr:colOff>
      <xdr:row>116</xdr:row>
      <xdr:rowOff>2641985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2159001" y="416851192"/>
          <a:ext cx="4778374" cy="1366543"/>
        </a:xfrm>
        <a:prstGeom prst="rect">
          <a:avLst/>
        </a:prstGeom>
      </xdr:spPr>
    </xdr:pic>
    <xdr:clientData/>
  </xdr:twoCellAnchor>
  <xdr:twoCellAnchor editAs="oneCell">
    <xdr:from>
      <xdr:col>2</xdr:col>
      <xdr:colOff>1651000</xdr:colOff>
      <xdr:row>214</xdr:row>
      <xdr:rowOff>333375</xdr:rowOff>
    </xdr:from>
    <xdr:to>
      <xdr:col>2</xdr:col>
      <xdr:colOff>7117667</xdr:colOff>
      <xdr:row>214</xdr:row>
      <xdr:rowOff>3609565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5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>
          <a:off x="3730625" y="714851250"/>
          <a:ext cx="5466667" cy="32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1397001</xdr:colOff>
      <xdr:row>215</xdr:row>
      <xdr:rowOff>269875</xdr:rowOff>
    </xdr:from>
    <xdr:to>
      <xdr:col>2</xdr:col>
      <xdr:colOff>4271927</xdr:colOff>
      <xdr:row>215</xdr:row>
      <xdr:rowOff>3508375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3476626" y="718597750"/>
          <a:ext cx="2874926" cy="323850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79375</xdr:colOff>
      <xdr:row>131</xdr:row>
      <xdr:rowOff>222250</xdr:rowOff>
    </xdr:from>
    <xdr:to>
      <xdr:col>2</xdr:col>
      <xdr:colOff>5683250</xdr:colOff>
      <xdr:row>131</xdr:row>
      <xdr:rowOff>2857500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>
          <a:off x="2159000" y="472948000"/>
          <a:ext cx="5603875" cy="2635250"/>
        </a:xfrm>
        <a:prstGeom prst="rect">
          <a:avLst/>
        </a:prstGeom>
      </xdr:spPr>
    </xdr:pic>
    <xdr:clientData/>
  </xdr:twoCellAnchor>
  <xdr:twoCellAnchor editAs="oneCell">
    <xdr:from>
      <xdr:col>2</xdr:col>
      <xdr:colOff>79376</xdr:colOff>
      <xdr:row>132</xdr:row>
      <xdr:rowOff>47625</xdr:rowOff>
    </xdr:from>
    <xdr:to>
      <xdr:col>2</xdr:col>
      <xdr:colOff>4762500</xdr:colOff>
      <xdr:row>132</xdr:row>
      <xdr:rowOff>2834686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5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2159001" y="476583375"/>
          <a:ext cx="4683124" cy="2787061"/>
        </a:xfrm>
        <a:prstGeom prst="rect">
          <a:avLst/>
        </a:prstGeom>
      </xdr:spPr>
    </xdr:pic>
    <xdr:clientData/>
  </xdr:twoCellAnchor>
  <xdr:twoCellAnchor editAs="oneCell">
    <xdr:from>
      <xdr:col>2</xdr:col>
      <xdr:colOff>111126</xdr:colOff>
      <xdr:row>166</xdr:row>
      <xdr:rowOff>111125</xdr:rowOff>
    </xdr:from>
    <xdr:to>
      <xdr:col>2</xdr:col>
      <xdr:colOff>4619626</xdr:colOff>
      <xdr:row>166</xdr:row>
      <xdr:rowOff>3468896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5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>
          <a:off x="2190751" y="581279000"/>
          <a:ext cx="4508500" cy="3357771"/>
        </a:xfrm>
        <a:prstGeom prst="rect">
          <a:avLst/>
        </a:prstGeom>
      </xdr:spPr>
    </xdr:pic>
    <xdr:clientData/>
  </xdr:twoCellAnchor>
  <xdr:twoCellAnchor editAs="oneCell">
    <xdr:from>
      <xdr:col>2</xdr:col>
      <xdr:colOff>47627</xdr:colOff>
      <xdr:row>129</xdr:row>
      <xdr:rowOff>369682</xdr:rowOff>
    </xdr:from>
    <xdr:to>
      <xdr:col>2</xdr:col>
      <xdr:colOff>4587875</xdr:colOff>
      <xdr:row>129</xdr:row>
      <xdr:rowOff>3175000</xdr:rowOff>
    </xdr:to>
    <xdr:pic>
      <xdr:nvPicPr>
        <xdr:cNvPr id="186" name="Picture 185">
          <a:extLst>
            <a:ext uri="{FF2B5EF4-FFF2-40B4-BE49-F238E27FC236}">
              <a16:creationId xmlns:a16="http://schemas.microsoft.com/office/drawing/2014/main" id="{00000000-0008-0000-05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2127252" y="465475432"/>
          <a:ext cx="4540248" cy="2805318"/>
        </a:xfrm>
        <a:prstGeom prst="rect">
          <a:avLst/>
        </a:prstGeom>
      </xdr:spPr>
    </xdr:pic>
    <xdr:clientData/>
  </xdr:twoCellAnchor>
  <xdr:twoCellAnchor editAs="oneCell">
    <xdr:from>
      <xdr:col>11</xdr:col>
      <xdr:colOff>15875</xdr:colOff>
      <xdr:row>4</xdr:row>
      <xdr:rowOff>15875</xdr:rowOff>
    </xdr:from>
    <xdr:to>
      <xdr:col>11</xdr:col>
      <xdr:colOff>6146567</xdr:colOff>
      <xdr:row>4</xdr:row>
      <xdr:rowOff>3794124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>
          <a:off x="15716250" y="11636375"/>
          <a:ext cx="6130692" cy="3778249"/>
        </a:xfrm>
        <a:prstGeom prst="rect">
          <a:avLst/>
        </a:prstGeom>
      </xdr:spPr>
    </xdr:pic>
    <xdr:clientData/>
  </xdr:twoCellAnchor>
  <xdr:twoCellAnchor editAs="oneCell">
    <xdr:from>
      <xdr:col>11</xdr:col>
      <xdr:colOff>15876</xdr:colOff>
      <xdr:row>6</xdr:row>
      <xdr:rowOff>15876</xdr:rowOff>
    </xdr:from>
    <xdr:to>
      <xdr:col>11</xdr:col>
      <xdr:colOff>6143626</xdr:colOff>
      <xdr:row>6</xdr:row>
      <xdr:rowOff>3746500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15716251" y="19256376"/>
          <a:ext cx="6127750" cy="3730624"/>
        </a:xfrm>
        <a:prstGeom prst="rect">
          <a:avLst/>
        </a:prstGeom>
      </xdr:spPr>
    </xdr:pic>
    <xdr:clientData/>
  </xdr:twoCellAnchor>
  <xdr:twoCellAnchor editAs="oneCell">
    <xdr:from>
      <xdr:col>2</xdr:col>
      <xdr:colOff>968375</xdr:colOff>
      <xdr:row>70</xdr:row>
      <xdr:rowOff>269875</xdr:rowOff>
    </xdr:from>
    <xdr:to>
      <xdr:col>2</xdr:col>
      <xdr:colOff>4625468</xdr:colOff>
      <xdr:row>70</xdr:row>
      <xdr:rowOff>3698875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>
          <a:off x="3048000" y="255730375"/>
          <a:ext cx="3657093" cy="3429000"/>
        </a:xfrm>
        <a:prstGeom prst="rect">
          <a:avLst/>
        </a:prstGeom>
      </xdr:spPr>
    </xdr:pic>
    <xdr:clientData/>
  </xdr:twoCellAnchor>
  <xdr:twoCellAnchor editAs="oneCell">
    <xdr:from>
      <xdr:col>2</xdr:col>
      <xdr:colOff>15876</xdr:colOff>
      <xdr:row>65</xdr:row>
      <xdr:rowOff>15875</xdr:rowOff>
    </xdr:from>
    <xdr:to>
      <xdr:col>2</xdr:col>
      <xdr:colOff>4460875</xdr:colOff>
      <xdr:row>65</xdr:row>
      <xdr:rowOff>3746500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2095501" y="236426375"/>
          <a:ext cx="4444999" cy="3730625"/>
        </a:xfrm>
        <a:prstGeom prst="rect">
          <a:avLst/>
        </a:prstGeom>
      </xdr:spPr>
    </xdr:pic>
    <xdr:clientData/>
  </xdr:twoCellAnchor>
  <xdr:twoCellAnchor editAs="oneCell">
    <xdr:from>
      <xdr:col>2</xdr:col>
      <xdr:colOff>23814</xdr:colOff>
      <xdr:row>16</xdr:row>
      <xdr:rowOff>119064</xdr:rowOff>
    </xdr:from>
    <xdr:to>
      <xdr:col>2</xdr:col>
      <xdr:colOff>4548187</xdr:colOff>
      <xdr:row>16</xdr:row>
      <xdr:rowOff>3655220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>
          <a:off x="2095502" y="57459564"/>
          <a:ext cx="4524373" cy="353615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18</xdr:row>
      <xdr:rowOff>154781</xdr:rowOff>
    </xdr:from>
    <xdr:to>
      <xdr:col>2</xdr:col>
      <xdr:colOff>4381498</xdr:colOff>
      <xdr:row>18</xdr:row>
      <xdr:rowOff>3643312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2119313" y="65115281"/>
          <a:ext cx="4333873" cy="3488531"/>
        </a:xfrm>
        <a:prstGeom prst="rect">
          <a:avLst/>
        </a:prstGeom>
      </xdr:spPr>
    </xdr:pic>
    <xdr:clientData/>
  </xdr:twoCellAnchor>
  <xdr:twoCellAnchor editAs="oneCell">
    <xdr:from>
      <xdr:col>2</xdr:col>
      <xdr:colOff>23811</xdr:colOff>
      <xdr:row>25</xdr:row>
      <xdr:rowOff>23812</xdr:rowOff>
    </xdr:from>
    <xdr:to>
      <xdr:col>2</xdr:col>
      <xdr:colOff>4774406</xdr:colOff>
      <xdr:row>25</xdr:row>
      <xdr:rowOff>3803598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>
          <a:off x="2095499" y="91654312"/>
          <a:ext cx="4750595" cy="3779786"/>
        </a:xfrm>
        <a:prstGeom prst="rect">
          <a:avLst/>
        </a:prstGeom>
      </xdr:spPr>
    </xdr:pic>
    <xdr:clientData/>
  </xdr:twoCellAnchor>
  <xdr:twoCellAnchor editAs="oneCell">
    <xdr:from>
      <xdr:col>2</xdr:col>
      <xdr:colOff>23812</xdr:colOff>
      <xdr:row>26</xdr:row>
      <xdr:rowOff>48077</xdr:rowOff>
    </xdr:from>
    <xdr:to>
      <xdr:col>2</xdr:col>
      <xdr:colOff>4667249</xdr:colOff>
      <xdr:row>26</xdr:row>
      <xdr:rowOff>3733826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2095500" y="95488577"/>
          <a:ext cx="4643437" cy="3685749"/>
        </a:xfrm>
        <a:prstGeom prst="rect">
          <a:avLst/>
        </a:prstGeom>
      </xdr:spPr>
    </xdr:pic>
    <xdr:clientData/>
  </xdr:twoCellAnchor>
  <xdr:twoCellAnchor editAs="oneCell">
    <xdr:from>
      <xdr:col>2</xdr:col>
      <xdr:colOff>10584</xdr:colOff>
      <xdr:row>112</xdr:row>
      <xdr:rowOff>10583</xdr:rowOff>
    </xdr:from>
    <xdr:to>
      <xdr:col>2</xdr:col>
      <xdr:colOff>4497917</xdr:colOff>
      <xdr:row>113</xdr:row>
      <xdr:rowOff>1845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0000000-0008-0000-05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>
          <a:off x="2074334" y="407966333"/>
          <a:ext cx="4487333" cy="3801262"/>
        </a:xfrm>
        <a:prstGeom prst="rect">
          <a:avLst/>
        </a:prstGeom>
      </xdr:spPr>
    </xdr:pic>
    <xdr:clientData/>
  </xdr:twoCellAnchor>
  <xdr:twoCellAnchor editAs="oneCell">
    <xdr:from>
      <xdr:col>2</xdr:col>
      <xdr:colOff>10585</xdr:colOff>
      <xdr:row>198</xdr:row>
      <xdr:rowOff>31750</xdr:rowOff>
    </xdr:from>
    <xdr:to>
      <xdr:col>2</xdr:col>
      <xdr:colOff>4709583</xdr:colOff>
      <xdr:row>198</xdr:row>
      <xdr:rowOff>3513667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5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2074335" y="668824333"/>
          <a:ext cx="4698998" cy="3481917"/>
        </a:xfrm>
        <a:prstGeom prst="rect">
          <a:avLst/>
        </a:prstGeom>
      </xdr:spPr>
    </xdr:pic>
    <xdr:clientData/>
  </xdr:twoCellAnchor>
  <xdr:twoCellAnchor editAs="oneCell">
    <xdr:from>
      <xdr:col>2</xdr:col>
      <xdr:colOff>22413</xdr:colOff>
      <xdr:row>169</xdr:row>
      <xdr:rowOff>311146</xdr:rowOff>
    </xdr:from>
    <xdr:to>
      <xdr:col>2</xdr:col>
      <xdr:colOff>4628031</xdr:colOff>
      <xdr:row>169</xdr:row>
      <xdr:rowOff>3379624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>
          <a:off x="2095501" y="589101822"/>
          <a:ext cx="4605618" cy="3068478"/>
        </a:xfrm>
        <a:prstGeom prst="rect">
          <a:avLst/>
        </a:prstGeom>
      </xdr:spPr>
    </xdr:pic>
    <xdr:clientData/>
  </xdr:twoCellAnchor>
  <xdr:twoCellAnchor editAs="oneCell">
    <xdr:from>
      <xdr:col>2</xdr:col>
      <xdr:colOff>1479176</xdr:colOff>
      <xdr:row>37</xdr:row>
      <xdr:rowOff>206142</xdr:rowOff>
    </xdr:from>
    <xdr:to>
      <xdr:col>2</xdr:col>
      <xdr:colOff>4475172</xdr:colOff>
      <xdr:row>37</xdr:row>
      <xdr:rowOff>2765221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3552264" y="137556642"/>
          <a:ext cx="2995996" cy="2559079"/>
        </a:xfrm>
        <a:prstGeom prst="rect">
          <a:avLst/>
        </a:prstGeom>
      </xdr:spPr>
    </xdr:pic>
    <xdr:clientData/>
  </xdr:twoCellAnchor>
  <xdr:twoCellAnchor editAs="oneCell">
    <xdr:from>
      <xdr:col>2</xdr:col>
      <xdr:colOff>610105</xdr:colOff>
      <xdr:row>39</xdr:row>
      <xdr:rowOff>89647</xdr:rowOff>
    </xdr:from>
    <xdr:to>
      <xdr:col>2</xdr:col>
      <xdr:colOff>4370860</xdr:colOff>
      <xdr:row>39</xdr:row>
      <xdr:rowOff>3608294</xdr:rowOff>
    </xdr:to>
    <xdr:pic>
      <xdr:nvPicPr>
        <xdr:cNvPr id="159" name="Picture 158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>
          <a:off x="2683193" y="145060147"/>
          <a:ext cx="3760755" cy="3518647"/>
        </a:xfrm>
        <a:prstGeom prst="rect">
          <a:avLst/>
        </a:prstGeom>
      </xdr:spPr>
    </xdr:pic>
    <xdr:clientData/>
  </xdr:twoCellAnchor>
  <xdr:twoCellAnchor editAs="oneCell">
    <xdr:from>
      <xdr:col>2</xdr:col>
      <xdr:colOff>504265</xdr:colOff>
      <xdr:row>41</xdr:row>
      <xdr:rowOff>196558</xdr:rowOff>
    </xdr:from>
    <xdr:to>
      <xdr:col>2</xdr:col>
      <xdr:colOff>4483163</xdr:colOff>
      <xdr:row>41</xdr:row>
      <xdr:rowOff>3339354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2577353" y="152787058"/>
          <a:ext cx="3978898" cy="3142796"/>
        </a:xfrm>
        <a:prstGeom prst="rect">
          <a:avLst/>
        </a:prstGeom>
      </xdr:spPr>
    </xdr:pic>
    <xdr:clientData/>
  </xdr:twoCellAnchor>
  <xdr:twoCellAnchor editAs="oneCell">
    <xdr:from>
      <xdr:col>2</xdr:col>
      <xdr:colOff>248709</xdr:colOff>
      <xdr:row>52</xdr:row>
      <xdr:rowOff>150868</xdr:rowOff>
    </xdr:from>
    <xdr:to>
      <xdr:col>2</xdr:col>
      <xdr:colOff>4463143</xdr:colOff>
      <xdr:row>52</xdr:row>
      <xdr:rowOff>3765883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>
          <a:off x="2371423" y="194647481"/>
          <a:ext cx="4214434" cy="3615015"/>
        </a:xfrm>
        <a:prstGeom prst="rect">
          <a:avLst/>
        </a:prstGeom>
      </xdr:spPr>
    </xdr:pic>
    <xdr:clientData/>
  </xdr:twoCellAnchor>
  <xdr:twoCellAnchor editAs="oneCell">
    <xdr:from>
      <xdr:col>2</xdr:col>
      <xdr:colOff>21166</xdr:colOff>
      <xdr:row>53</xdr:row>
      <xdr:rowOff>74080</xdr:rowOff>
    </xdr:from>
    <xdr:to>
      <xdr:col>2</xdr:col>
      <xdr:colOff>4455583</xdr:colOff>
      <xdr:row>53</xdr:row>
      <xdr:rowOff>3735913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2084916" y="198384580"/>
          <a:ext cx="4434417" cy="3661833"/>
        </a:xfrm>
        <a:prstGeom prst="rect">
          <a:avLst/>
        </a:prstGeom>
      </xdr:spPr>
    </xdr:pic>
    <xdr:clientData/>
  </xdr:twoCellAnchor>
  <xdr:twoCellAnchor editAs="oneCell">
    <xdr:from>
      <xdr:col>2</xdr:col>
      <xdr:colOff>83345</xdr:colOff>
      <xdr:row>145</xdr:row>
      <xdr:rowOff>202407</xdr:rowOff>
    </xdr:from>
    <xdr:to>
      <xdr:col>2</xdr:col>
      <xdr:colOff>4496709</xdr:colOff>
      <xdr:row>145</xdr:row>
      <xdr:rowOff>3536157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00000000-0008-0000-05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>
          <a:off x="2155033" y="528006470"/>
          <a:ext cx="4413364" cy="3333750"/>
        </a:xfrm>
        <a:prstGeom prst="rect">
          <a:avLst/>
        </a:prstGeom>
      </xdr:spPr>
    </xdr:pic>
    <xdr:clientData/>
  </xdr:twoCellAnchor>
  <xdr:twoCellAnchor>
    <xdr:from>
      <xdr:col>2</xdr:col>
      <xdr:colOff>1407583</xdr:colOff>
      <xdr:row>69</xdr:row>
      <xdr:rowOff>3153832</xdr:rowOff>
    </xdr:from>
    <xdr:to>
      <xdr:col>2</xdr:col>
      <xdr:colOff>1862667</xdr:colOff>
      <xdr:row>69</xdr:row>
      <xdr:rowOff>3434037</xdr:rowOff>
    </xdr:to>
    <xdr:sp macro="" textlink="">
      <xdr:nvSpPr>
        <xdr:cNvPr id="212" name="TextBox 22">
          <a:extLst>
            <a:ext uri="{FF2B5EF4-FFF2-40B4-BE49-F238E27FC236}">
              <a16:creationId xmlns:a16="http://schemas.microsoft.com/office/drawing/2014/main" id="{00000000-0008-0000-0500-0000D4000000}"/>
            </a:ext>
          </a:extLst>
        </xdr:cNvPr>
        <xdr:cNvSpPr txBox="1"/>
      </xdr:nvSpPr>
      <xdr:spPr>
        <a:xfrm>
          <a:off x="3471333" y="262424332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5</xdr:col>
      <xdr:colOff>0</xdr:colOff>
      <xdr:row>220</xdr:row>
      <xdr:rowOff>0</xdr:rowOff>
    </xdr:from>
    <xdr:to>
      <xdr:col>5</xdr:col>
      <xdr:colOff>455084</xdr:colOff>
      <xdr:row>220</xdr:row>
      <xdr:rowOff>280205</xdr:rowOff>
    </xdr:to>
    <xdr:sp macro="" textlink="">
      <xdr:nvSpPr>
        <xdr:cNvPr id="213" name="TextBox 22">
          <a:extLst>
            <a:ext uri="{FF2B5EF4-FFF2-40B4-BE49-F238E27FC236}">
              <a16:creationId xmlns:a16="http://schemas.microsoft.com/office/drawing/2014/main" id="{00000000-0008-0000-0500-0000D5000000}"/>
            </a:ext>
          </a:extLst>
        </xdr:cNvPr>
        <xdr:cNvSpPr txBox="1"/>
      </xdr:nvSpPr>
      <xdr:spPr>
        <a:xfrm>
          <a:off x="12096750" y="7449925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1672166</xdr:colOff>
      <xdr:row>79</xdr:row>
      <xdr:rowOff>3016250</xdr:rowOff>
    </xdr:from>
    <xdr:to>
      <xdr:col>2</xdr:col>
      <xdr:colOff>2127250</xdr:colOff>
      <xdr:row>79</xdr:row>
      <xdr:rowOff>3296455</xdr:rowOff>
    </xdr:to>
    <xdr:sp macro="" textlink="">
      <xdr:nvSpPr>
        <xdr:cNvPr id="215" name="TextBox 22">
          <a:extLst>
            <a:ext uri="{FF2B5EF4-FFF2-40B4-BE49-F238E27FC236}">
              <a16:creationId xmlns:a16="http://schemas.microsoft.com/office/drawing/2014/main" id="{00000000-0008-0000-0500-0000D7000000}"/>
            </a:ext>
          </a:extLst>
        </xdr:cNvPr>
        <xdr:cNvSpPr txBox="1"/>
      </xdr:nvSpPr>
      <xdr:spPr>
        <a:xfrm>
          <a:off x="3735916" y="30038675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1566333</xdr:colOff>
      <xdr:row>79</xdr:row>
      <xdr:rowOff>2275417</xdr:rowOff>
    </xdr:from>
    <xdr:to>
      <xdr:col>2</xdr:col>
      <xdr:colOff>2021417</xdr:colOff>
      <xdr:row>79</xdr:row>
      <xdr:rowOff>2555622</xdr:rowOff>
    </xdr:to>
    <xdr:sp macro="" textlink="">
      <xdr:nvSpPr>
        <xdr:cNvPr id="222" name="TextBox 22">
          <a:extLst>
            <a:ext uri="{FF2B5EF4-FFF2-40B4-BE49-F238E27FC236}">
              <a16:creationId xmlns:a16="http://schemas.microsoft.com/office/drawing/2014/main" id="{00000000-0008-0000-0500-0000DE000000}"/>
            </a:ext>
          </a:extLst>
        </xdr:cNvPr>
        <xdr:cNvSpPr txBox="1"/>
      </xdr:nvSpPr>
      <xdr:spPr>
        <a:xfrm>
          <a:off x="3630083" y="299645917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1185333</xdr:colOff>
      <xdr:row>63</xdr:row>
      <xdr:rowOff>2074334</xdr:rowOff>
    </xdr:from>
    <xdr:to>
      <xdr:col>2</xdr:col>
      <xdr:colOff>1640417</xdr:colOff>
      <xdr:row>63</xdr:row>
      <xdr:rowOff>2354539</xdr:rowOff>
    </xdr:to>
    <xdr:sp macro="" textlink="">
      <xdr:nvSpPr>
        <xdr:cNvPr id="225" name="TextBox 22">
          <a:extLst>
            <a:ext uri="{FF2B5EF4-FFF2-40B4-BE49-F238E27FC236}">
              <a16:creationId xmlns:a16="http://schemas.microsoft.com/office/drawing/2014/main" id="{00000000-0008-0000-0500-0000E1000000}"/>
            </a:ext>
          </a:extLst>
        </xdr:cNvPr>
        <xdr:cNvSpPr txBox="1"/>
      </xdr:nvSpPr>
      <xdr:spPr>
        <a:xfrm>
          <a:off x="3249083" y="238484834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4032250</xdr:colOff>
      <xdr:row>63</xdr:row>
      <xdr:rowOff>1534584</xdr:rowOff>
    </xdr:from>
    <xdr:to>
      <xdr:col>2</xdr:col>
      <xdr:colOff>4487334</xdr:colOff>
      <xdr:row>63</xdr:row>
      <xdr:rowOff>1814789</xdr:rowOff>
    </xdr:to>
    <xdr:sp macro="" textlink="">
      <xdr:nvSpPr>
        <xdr:cNvPr id="226" name="TextBox 22">
          <a:extLst>
            <a:ext uri="{FF2B5EF4-FFF2-40B4-BE49-F238E27FC236}">
              <a16:creationId xmlns:a16="http://schemas.microsoft.com/office/drawing/2014/main" id="{00000000-0008-0000-0500-0000E2000000}"/>
            </a:ext>
          </a:extLst>
        </xdr:cNvPr>
        <xdr:cNvSpPr txBox="1"/>
      </xdr:nvSpPr>
      <xdr:spPr>
        <a:xfrm>
          <a:off x="6096000" y="237945084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1195916</xdr:colOff>
      <xdr:row>55</xdr:row>
      <xdr:rowOff>1259416</xdr:rowOff>
    </xdr:from>
    <xdr:to>
      <xdr:col>2</xdr:col>
      <xdr:colOff>1651000</xdr:colOff>
      <xdr:row>55</xdr:row>
      <xdr:rowOff>1539621</xdr:rowOff>
    </xdr:to>
    <xdr:sp macro="" textlink="">
      <xdr:nvSpPr>
        <xdr:cNvPr id="227" name="TextBox 22">
          <a:extLst>
            <a:ext uri="{FF2B5EF4-FFF2-40B4-BE49-F238E27FC236}">
              <a16:creationId xmlns:a16="http://schemas.microsoft.com/office/drawing/2014/main" id="{00000000-0008-0000-0500-0000E3000000}"/>
            </a:ext>
          </a:extLst>
        </xdr:cNvPr>
        <xdr:cNvSpPr txBox="1"/>
      </xdr:nvSpPr>
      <xdr:spPr>
        <a:xfrm>
          <a:off x="3259666" y="20718991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1274231</xdr:colOff>
      <xdr:row>55</xdr:row>
      <xdr:rowOff>2237316</xdr:rowOff>
    </xdr:from>
    <xdr:to>
      <xdr:col>2</xdr:col>
      <xdr:colOff>1730374</xdr:colOff>
      <xdr:row>55</xdr:row>
      <xdr:rowOff>2517521</xdr:rowOff>
    </xdr:to>
    <xdr:sp macro="" textlink="">
      <xdr:nvSpPr>
        <xdr:cNvPr id="228" name="TextBox 22">
          <a:extLst>
            <a:ext uri="{FF2B5EF4-FFF2-40B4-BE49-F238E27FC236}">
              <a16:creationId xmlns:a16="http://schemas.microsoft.com/office/drawing/2014/main" id="{00000000-0008-0000-0500-0000E4000000}"/>
            </a:ext>
          </a:extLst>
        </xdr:cNvPr>
        <xdr:cNvSpPr txBox="1"/>
      </xdr:nvSpPr>
      <xdr:spPr>
        <a:xfrm>
          <a:off x="3337981" y="208167816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1270000</xdr:colOff>
      <xdr:row>54</xdr:row>
      <xdr:rowOff>1259417</xdr:rowOff>
    </xdr:from>
    <xdr:to>
      <xdr:col>2</xdr:col>
      <xdr:colOff>1725084</xdr:colOff>
      <xdr:row>54</xdr:row>
      <xdr:rowOff>1539622</xdr:rowOff>
    </xdr:to>
    <xdr:sp macro="" textlink="">
      <xdr:nvSpPr>
        <xdr:cNvPr id="229" name="TextBox 22">
          <a:extLst>
            <a:ext uri="{FF2B5EF4-FFF2-40B4-BE49-F238E27FC236}">
              <a16:creationId xmlns:a16="http://schemas.microsoft.com/office/drawing/2014/main" id="{00000000-0008-0000-0500-0000E5000000}"/>
            </a:ext>
          </a:extLst>
        </xdr:cNvPr>
        <xdr:cNvSpPr txBox="1"/>
      </xdr:nvSpPr>
      <xdr:spPr>
        <a:xfrm>
          <a:off x="3333750" y="203379917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1358900</xdr:colOff>
      <xdr:row>54</xdr:row>
      <xdr:rowOff>2364317</xdr:rowOff>
    </xdr:from>
    <xdr:to>
      <xdr:col>2</xdr:col>
      <xdr:colOff>1813984</xdr:colOff>
      <xdr:row>54</xdr:row>
      <xdr:rowOff>2644522</xdr:rowOff>
    </xdr:to>
    <xdr:sp macro="" textlink="">
      <xdr:nvSpPr>
        <xdr:cNvPr id="230" name="TextBox 22">
          <a:extLst>
            <a:ext uri="{FF2B5EF4-FFF2-40B4-BE49-F238E27FC236}">
              <a16:creationId xmlns:a16="http://schemas.microsoft.com/office/drawing/2014/main" id="{00000000-0008-0000-0500-0000E6000000}"/>
            </a:ext>
          </a:extLst>
        </xdr:cNvPr>
        <xdr:cNvSpPr txBox="1"/>
      </xdr:nvSpPr>
      <xdr:spPr>
        <a:xfrm>
          <a:off x="3422650" y="204484817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1185333</xdr:colOff>
      <xdr:row>15</xdr:row>
      <xdr:rowOff>772583</xdr:rowOff>
    </xdr:from>
    <xdr:to>
      <xdr:col>2</xdr:col>
      <xdr:colOff>1640417</xdr:colOff>
      <xdr:row>15</xdr:row>
      <xdr:rowOff>1052788</xdr:rowOff>
    </xdr:to>
    <xdr:sp macro="" textlink="">
      <xdr:nvSpPr>
        <xdr:cNvPr id="231" name="TextBox 22">
          <a:extLst>
            <a:ext uri="{FF2B5EF4-FFF2-40B4-BE49-F238E27FC236}">
              <a16:creationId xmlns:a16="http://schemas.microsoft.com/office/drawing/2014/main" id="{00000000-0008-0000-0500-0000E7000000}"/>
            </a:ext>
          </a:extLst>
        </xdr:cNvPr>
        <xdr:cNvSpPr txBox="1"/>
      </xdr:nvSpPr>
      <xdr:spPr>
        <a:xfrm>
          <a:off x="3249083" y="543030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1009650</xdr:colOff>
      <xdr:row>15</xdr:row>
      <xdr:rowOff>1443566</xdr:rowOff>
    </xdr:from>
    <xdr:to>
      <xdr:col>2</xdr:col>
      <xdr:colOff>1464734</xdr:colOff>
      <xdr:row>15</xdr:row>
      <xdr:rowOff>1723771</xdr:rowOff>
    </xdr:to>
    <xdr:sp macro="" textlink="">
      <xdr:nvSpPr>
        <xdr:cNvPr id="232" name="TextBox 22">
          <a:extLst>
            <a:ext uri="{FF2B5EF4-FFF2-40B4-BE49-F238E27FC236}">
              <a16:creationId xmlns:a16="http://schemas.microsoft.com/office/drawing/2014/main" id="{00000000-0008-0000-0500-0000E8000000}"/>
            </a:ext>
          </a:extLst>
        </xdr:cNvPr>
        <xdr:cNvSpPr txBox="1"/>
      </xdr:nvSpPr>
      <xdr:spPr>
        <a:xfrm>
          <a:off x="3073400" y="5497406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2667000</xdr:colOff>
      <xdr:row>15</xdr:row>
      <xdr:rowOff>2741084</xdr:rowOff>
    </xdr:from>
    <xdr:to>
      <xdr:col>2</xdr:col>
      <xdr:colOff>3122084</xdr:colOff>
      <xdr:row>15</xdr:row>
      <xdr:rowOff>3021289</xdr:rowOff>
    </xdr:to>
    <xdr:sp macro="" textlink="">
      <xdr:nvSpPr>
        <xdr:cNvPr id="233" name="TextBox 22">
          <a:extLst>
            <a:ext uri="{FF2B5EF4-FFF2-40B4-BE49-F238E27FC236}">
              <a16:creationId xmlns:a16="http://schemas.microsoft.com/office/drawing/2014/main" id="{00000000-0008-0000-0500-0000E9000000}"/>
            </a:ext>
          </a:extLst>
        </xdr:cNvPr>
        <xdr:cNvSpPr txBox="1"/>
      </xdr:nvSpPr>
      <xdr:spPr>
        <a:xfrm>
          <a:off x="4730750" y="56271584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3714751</xdr:colOff>
      <xdr:row>15</xdr:row>
      <xdr:rowOff>1820333</xdr:rowOff>
    </xdr:from>
    <xdr:to>
      <xdr:col>2</xdr:col>
      <xdr:colOff>4169835</xdr:colOff>
      <xdr:row>15</xdr:row>
      <xdr:rowOff>2100538</xdr:rowOff>
    </xdr:to>
    <xdr:sp macro="" textlink="">
      <xdr:nvSpPr>
        <xdr:cNvPr id="234" name="TextBox 22">
          <a:extLst>
            <a:ext uri="{FF2B5EF4-FFF2-40B4-BE49-F238E27FC236}">
              <a16:creationId xmlns:a16="http://schemas.microsoft.com/office/drawing/2014/main" id="{00000000-0008-0000-0500-0000EA000000}"/>
            </a:ext>
          </a:extLst>
        </xdr:cNvPr>
        <xdr:cNvSpPr txBox="1"/>
      </xdr:nvSpPr>
      <xdr:spPr>
        <a:xfrm>
          <a:off x="5778501" y="5535083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1068916</xdr:colOff>
      <xdr:row>16</xdr:row>
      <xdr:rowOff>2169583</xdr:rowOff>
    </xdr:from>
    <xdr:to>
      <xdr:col>2</xdr:col>
      <xdr:colOff>1524000</xdr:colOff>
      <xdr:row>16</xdr:row>
      <xdr:rowOff>2449788</xdr:rowOff>
    </xdr:to>
    <xdr:sp macro="" textlink="">
      <xdr:nvSpPr>
        <xdr:cNvPr id="235" name="TextBox 22">
          <a:extLst>
            <a:ext uri="{FF2B5EF4-FFF2-40B4-BE49-F238E27FC236}">
              <a16:creationId xmlns:a16="http://schemas.microsoft.com/office/drawing/2014/main" id="{00000000-0008-0000-0500-0000EB000000}"/>
            </a:ext>
          </a:extLst>
        </xdr:cNvPr>
        <xdr:cNvSpPr txBox="1"/>
      </xdr:nvSpPr>
      <xdr:spPr>
        <a:xfrm>
          <a:off x="3132666" y="595100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1073149</xdr:colOff>
      <xdr:row>17</xdr:row>
      <xdr:rowOff>2893483</xdr:rowOff>
    </xdr:from>
    <xdr:to>
      <xdr:col>2</xdr:col>
      <xdr:colOff>1528233</xdr:colOff>
      <xdr:row>17</xdr:row>
      <xdr:rowOff>3173688</xdr:rowOff>
    </xdr:to>
    <xdr:sp macro="" textlink="">
      <xdr:nvSpPr>
        <xdr:cNvPr id="236" name="TextBox 22">
          <a:extLst>
            <a:ext uri="{FF2B5EF4-FFF2-40B4-BE49-F238E27FC236}">
              <a16:creationId xmlns:a16="http://schemas.microsoft.com/office/drawing/2014/main" id="{00000000-0008-0000-0500-0000EC000000}"/>
            </a:ext>
          </a:extLst>
        </xdr:cNvPr>
        <xdr:cNvSpPr txBox="1"/>
      </xdr:nvSpPr>
      <xdr:spPr>
        <a:xfrm>
          <a:off x="3136899" y="640439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1481666</xdr:colOff>
      <xdr:row>18</xdr:row>
      <xdr:rowOff>1026583</xdr:rowOff>
    </xdr:from>
    <xdr:to>
      <xdr:col>2</xdr:col>
      <xdr:colOff>1936750</xdr:colOff>
      <xdr:row>18</xdr:row>
      <xdr:rowOff>1306788</xdr:rowOff>
    </xdr:to>
    <xdr:sp macro="" textlink="">
      <xdr:nvSpPr>
        <xdr:cNvPr id="239" name="TextBox 22">
          <a:extLst>
            <a:ext uri="{FF2B5EF4-FFF2-40B4-BE49-F238E27FC236}">
              <a16:creationId xmlns:a16="http://schemas.microsoft.com/office/drawing/2014/main" id="{00000000-0008-0000-0500-0000EF000000}"/>
            </a:ext>
          </a:extLst>
        </xdr:cNvPr>
        <xdr:cNvSpPr txBox="1"/>
      </xdr:nvSpPr>
      <xdr:spPr>
        <a:xfrm>
          <a:off x="3545416" y="659870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2719916</xdr:colOff>
      <xdr:row>18</xdr:row>
      <xdr:rowOff>889000</xdr:rowOff>
    </xdr:from>
    <xdr:to>
      <xdr:col>2</xdr:col>
      <xdr:colOff>3175000</xdr:colOff>
      <xdr:row>18</xdr:row>
      <xdr:rowOff>1169205</xdr:rowOff>
    </xdr:to>
    <xdr:sp macro="" textlink="">
      <xdr:nvSpPr>
        <xdr:cNvPr id="240" name="TextBox 22">
          <a:extLst>
            <a:ext uri="{FF2B5EF4-FFF2-40B4-BE49-F238E27FC236}">
              <a16:creationId xmlns:a16="http://schemas.microsoft.com/office/drawing/2014/main" id="{00000000-0008-0000-0500-0000F0000000}"/>
            </a:ext>
          </a:extLst>
        </xdr:cNvPr>
        <xdr:cNvSpPr txBox="1"/>
      </xdr:nvSpPr>
      <xdr:spPr>
        <a:xfrm>
          <a:off x="4783666" y="6584950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1104899</xdr:colOff>
      <xdr:row>19</xdr:row>
      <xdr:rowOff>1041400</xdr:rowOff>
    </xdr:from>
    <xdr:to>
      <xdr:col>2</xdr:col>
      <xdr:colOff>1559983</xdr:colOff>
      <xdr:row>19</xdr:row>
      <xdr:rowOff>1321605</xdr:rowOff>
    </xdr:to>
    <xdr:sp macro="" textlink="">
      <xdr:nvSpPr>
        <xdr:cNvPr id="241" name="TextBox 22">
          <a:extLst>
            <a:ext uri="{FF2B5EF4-FFF2-40B4-BE49-F238E27FC236}">
              <a16:creationId xmlns:a16="http://schemas.microsoft.com/office/drawing/2014/main" id="{00000000-0008-0000-0500-0000F1000000}"/>
            </a:ext>
          </a:extLst>
        </xdr:cNvPr>
        <xdr:cNvSpPr txBox="1"/>
      </xdr:nvSpPr>
      <xdr:spPr>
        <a:xfrm>
          <a:off x="3168649" y="6981190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2633132</xdr:colOff>
      <xdr:row>19</xdr:row>
      <xdr:rowOff>823383</xdr:rowOff>
    </xdr:from>
    <xdr:to>
      <xdr:col>2</xdr:col>
      <xdr:colOff>3088216</xdr:colOff>
      <xdr:row>19</xdr:row>
      <xdr:rowOff>1103588</xdr:rowOff>
    </xdr:to>
    <xdr:sp macro="" textlink="">
      <xdr:nvSpPr>
        <xdr:cNvPr id="243" name="TextBox 22">
          <a:extLst>
            <a:ext uri="{FF2B5EF4-FFF2-40B4-BE49-F238E27FC236}">
              <a16:creationId xmlns:a16="http://schemas.microsoft.com/office/drawing/2014/main" id="{00000000-0008-0000-0500-0000F3000000}"/>
            </a:ext>
          </a:extLst>
        </xdr:cNvPr>
        <xdr:cNvSpPr txBox="1"/>
      </xdr:nvSpPr>
      <xdr:spPr>
        <a:xfrm>
          <a:off x="4696882" y="695938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2936875</xdr:colOff>
      <xdr:row>29</xdr:row>
      <xdr:rowOff>3206750</xdr:rowOff>
    </xdr:from>
    <xdr:to>
      <xdr:col>2</xdr:col>
      <xdr:colOff>3391959</xdr:colOff>
      <xdr:row>29</xdr:row>
      <xdr:rowOff>3486955</xdr:rowOff>
    </xdr:to>
    <xdr:sp macro="" textlink="">
      <xdr:nvSpPr>
        <xdr:cNvPr id="244" name="TextBox 22">
          <a:extLst>
            <a:ext uri="{FF2B5EF4-FFF2-40B4-BE49-F238E27FC236}">
              <a16:creationId xmlns:a16="http://schemas.microsoft.com/office/drawing/2014/main" id="{00000000-0008-0000-0500-0000F4000000}"/>
            </a:ext>
          </a:extLst>
        </xdr:cNvPr>
        <xdr:cNvSpPr txBox="1"/>
      </xdr:nvSpPr>
      <xdr:spPr>
        <a:xfrm>
          <a:off x="5000625" y="11007725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3873503</xdr:colOff>
      <xdr:row>43</xdr:row>
      <xdr:rowOff>2008187</xdr:rowOff>
    </xdr:from>
    <xdr:to>
      <xdr:col>2</xdr:col>
      <xdr:colOff>4328587</xdr:colOff>
      <xdr:row>43</xdr:row>
      <xdr:rowOff>2288392</xdr:rowOff>
    </xdr:to>
    <xdr:sp macro="" textlink="">
      <xdr:nvSpPr>
        <xdr:cNvPr id="245" name="TextBox 22">
          <a:extLst>
            <a:ext uri="{FF2B5EF4-FFF2-40B4-BE49-F238E27FC236}">
              <a16:creationId xmlns:a16="http://schemas.microsoft.com/office/drawing/2014/main" id="{00000000-0008-0000-0500-0000F5000000}"/>
            </a:ext>
          </a:extLst>
        </xdr:cNvPr>
        <xdr:cNvSpPr txBox="1"/>
      </xdr:nvSpPr>
      <xdr:spPr>
        <a:xfrm>
          <a:off x="5937253" y="162218687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3937000</xdr:colOff>
      <xdr:row>45</xdr:row>
      <xdr:rowOff>1849438</xdr:rowOff>
    </xdr:from>
    <xdr:to>
      <xdr:col>2</xdr:col>
      <xdr:colOff>4392084</xdr:colOff>
      <xdr:row>45</xdr:row>
      <xdr:rowOff>2129643</xdr:rowOff>
    </xdr:to>
    <xdr:sp macro="" textlink="">
      <xdr:nvSpPr>
        <xdr:cNvPr id="247" name="TextBox 22">
          <a:extLst>
            <a:ext uri="{FF2B5EF4-FFF2-40B4-BE49-F238E27FC236}">
              <a16:creationId xmlns:a16="http://schemas.microsoft.com/office/drawing/2014/main" id="{00000000-0008-0000-0500-0000F7000000}"/>
            </a:ext>
          </a:extLst>
        </xdr:cNvPr>
        <xdr:cNvSpPr txBox="1"/>
      </xdr:nvSpPr>
      <xdr:spPr>
        <a:xfrm>
          <a:off x="6000750" y="169679938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3897308</xdr:colOff>
      <xdr:row>54</xdr:row>
      <xdr:rowOff>2420938</xdr:rowOff>
    </xdr:from>
    <xdr:to>
      <xdr:col>2</xdr:col>
      <xdr:colOff>4352392</xdr:colOff>
      <xdr:row>54</xdr:row>
      <xdr:rowOff>2701143</xdr:rowOff>
    </xdr:to>
    <xdr:sp macro="" textlink="">
      <xdr:nvSpPr>
        <xdr:cNvPr id="248" name="TextBox 22">
          <a:extLst>
            <a:ext uri="{FF2B5EF4-FFF2-40B4-BE49-F238E27FC236}">
              <a16:creationId xmlns:a16="http://schemas.microsoft.com/office/drawing/2014/main" id="{00000000-0008-0000-0500-0000F8000000}"/>
            </a:ext>
          </a:extLst>
        </xdr:cNvPr>
        <xdr:cNvSpPr txBox="1"/>
      </xdr:nvSpPr>
      <xdr:spPr>
        <a:xfrm>
          <a:off x="5961058" y="204541438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1498069</xdr:colOff>
      <xdr:row>56</xdr:row>
      <xdr:rowOff>2088091</xdr:rowOff>
    </xdr:from>
    <xdr:to>
      <xdr:col>2</xdr:col>
      <xdr:colOff>1954212</xdr:colOff>
      <xdr:row>56</xdr:row>
      <xdr:rowOff>2368296</xdr:rowOff>
    </xdr:to>
    <xdr:sp macro="" textlink="">
      <xdr:nvSpPr>
        <xdr:cNvPr id="249" name="TextBox 22">
          <a:extLst>
            <a:ext uri="{FF2B5EF4-FFF2-40B4-BE49-F238E27FC236}">
              <a16:creationId xmlns:a16="http://schemas.microsoft.com/office/drawing/2014/main" id="{00000000-0008-0000-0500-0000F9000000}"/>
            </a:ext>
          </a:extLst>
        </xdr:cNvPr>
        <xdr:cNvSpPr txBox="1"/>
      </xdr:nvSpPr>
      <xdr:spPr>
        <a:xfrm>
          <a:off x="3561819" y="211828591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1753656</xdr:colOff>
      <xdr:row>57</xdr:row>
      <xdr:rowOff>1573741</xdr:rowOff>
    </xdr:from>
    <xdr:to>
      <xdr:col>2</xdr:col>
      <xdr:colOff>2209799</xdr:colOff>
      <xdr:row>57</xdr:row>
      <xdr:rowOff>1853946</xdr:rowOff>
    </xdr:to>
    <xdr:sp macro="" textlink="">
      <xdr:nvSpPr>
        <xdr:cNvPr id="250" name="TextBox 22">
          <a:extLst>
            <a:ext uri="{FF2B5EF4-FFF2-40B4-BE49-F238E27FC236}">
              <a16:creationId xmlns:a16="http://schemas.microsoft.com/office/drawing/2014/main" id="{00000000-0008-0000-0500-0000FA000000}"/>
            </a:ext>
          </a:extLst>
        </xdr:cNvPr>
        <xdr:cNvSpPr txBox="1"/>
      </xdr:nvSpPr>
      <xdr:spPr>
        <a:xfrm>
          <a:off x="3817406" y="215124241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1541318</xdr:colOff>
      <xdr:row>58</xdr:row>
      <xdr:rowOff>1991591</xdr:rowOff>
    </xdr:from>
    <xdr:to>
      <xdr:col>2</xdr:col>
      <xdr:colOff>1997461</xdr:colOff>
      <xdr:row>58</xdr:row>
      <xdr:rowOff>2271796</xdr:rowOff>
    </xdr:to>
    <xdr:sp macro="" textlink="">
      <xdr:nvSpPr>
        <xdr:cNvPr id="251" name="TextBox 22">
          <a:extLst>
            <a:ext uri="{FF2B5EF4-FFF2-40B4-BE49-F238E27FC236}">
              <a16:creationId xmlns:a16="http://schemas.microsoft.com/office/drawing/2014/main" id="{00000000-0008-0000-0500-0000FB000000}"/>
            </a:ext>
          </a:extLst>
        </xdr:cNvPr>
        <xdr:cNvSpPr txBox="1"/>
      </xdr:nvSpPr>
      <xdr:spPr>
        <a:xfrm>
          <a:off x="3610841" y="219352091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1667741</xdr:colOff>
      <xdr:row>59</xdr:row>
      <xdr:rowOff>2100696</xdr:rowOff>
    </xdr:from>
    <xdr:to>
      <xdr:col>2</xdr:col>
      <xdr:colOff>2123884</xdr:colOff>
      <xdr:row>59</xdr:row>
      <xdr:rowOff>2380901</xdr:rowOff>
    </xdr:to>
    <xdr:sp macro="" textlink="">
      <xdr:nvSpPr>
        <xdr:cNvPr id="252" name="TextBox 22">
          <a:extLst>
            <a:ext uri="{FF2B5EF4-FFF2-40B4-BE49-F238E27FC236}">
              <a16:creationId xmlns:a16="http://schemas.microsoft.com/office/drawing/2014/main" id="{00000000-0008-0000-0500-0000FC000000}"/>
            </a:ext>
          </a:extLst>
        </xdr:cNvPr>
        <xdr:cNvSpPr txBox="1"/>
      </xdr:nvSpPr>
      <xdr:spPr>
        <a:xfrm>
          <a:off x="3737264" y="223271196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1281545</xdr:colOff>
      <xdr:row>64</xdr:row>
      <xdr:rowOff>502227</xdr:rowOff>
    </xdr:from>
    <xdr:to>
      <xdr:col>2</xdr:col>
      <xdr:colOff>1737688</xdr:colOff>
      <xdr:row>64</xdr:row>
      <xdr:rowOff>782432</xdr:rowOff>
    </xdr:to>
    <xdr:sp macro="" textlink="">
      <xdr:nvSpPr>
        <xdr:cNvPr id="253" name="TextBox 22">
          <a:extLst>
            <a:ext uri="{FF2B5EF4-FFF2-40B4-BE49-F238E27FC236}">
              <a16:creationId xmlns:a16="http://schemas.microsoft.com/office/drawing/2014/main" id="{00000000-0008-0000-0500-0000FD000000}"/>
            </a:ext>
          </a:extLst>
        </xdr:cNvPr>
        <xdr:cNvSpPr txBox="1"/>
      </xdr:nvSpPr>
      <xdr:spPr>
        <a:xfrm>
          <a:off x="3351068" y="240722727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3827317</xdr:colOff>
      <xdr:row>65</xdr:row>
      <xdr:rowOff>1922318</xdr:rowOff>
    </xdr:from>
    <xdr:to>
      <xdr:col>2</xdr:col>
      <xdr:colOff>4283460</xdr:colOff>
      <xdr:row>65</xdr:row>
      <xdr:rowOff>2202523</xdr:rowOff>
    </xdr:to>
    <xdr:sp macro="" textlink="">
      <xdr:nvSpPr>
        <xdr:cNvPr id="254" name="TextBox 22">
          <a:extLst>
            <a:ext uri="{FF2B5EF4-FFF2-40B4-BE49-F238E27FC236}">
              <a16:creationId xmlns:a16="http://schemas.microsoft.com/office/drawing/2014/main" id="{00000000-0008-0000-0500-0000FE000000}"/>
            </a:ext>
          </a:extLst>
        </xdr:cNvPr>
        <xdr:cNvSpPr txBox="1"/>
      </xdr:nvSpPr>
      <xdr:spPr>
        <a:xfrm>
          <a:off x="5896840" y="245952818"/>
          <a:ext cx="456143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1662545</xdr:colOff>
      <xdr:row>70</xdr:row>
      <xdr:rowOff>2467841</xdr:rowOff>
    </xdr:from>
    <xdr:to>
      <xdr:col>2</xdr:col>
      <xdr:colOff>2117629</xdr:colOff>
      <xdr:row>70</xdr:row>
      <xdr:rowOff>2748046</xdr:rowOff>
    </xdr:to>
    <xdr:sp macro="" textlink="">
      <xdr:nvSpPr>
        <xdr:cNvPr id="255" name="TextBox 22">
          <a:extLst>
            <a:ext uri="{FF2B5EF4-FFF2-40B4-BE49-F238E27FC236}">
              <a16:creationId xmlns:a16="http://schemas.microsoft.com/office/drawing/2014/main" id="{00000000-0008-0000-0500-0000FF000000}"/>
            </a:ext>
          </a:extLst>
        </xdr:cNvPr>
        <xdr:cNvSpPr txBox="1"/>
      </xdr:nvSpPr>
      <xdr:spPr>
        <a:xfrm>
          <a:off x="3732068" y="265548341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1762991</xdr:colOff>
      <xdr:row>70</xdr:row>
      <xdr:rowOff>3174423</xdr:rowOff>
    </xdr:from>
    <xdr:to>
      <xdr:col>2</xdr:col>
      <xdr:colOff>2218075</xdr:colOff>
      <xdr:row>70</xdr:row>
      <xdr:rowOff>3454628</xdr:rowOff>
    </xdr:to>
    <xdr:sp macro="" textlink="">
      <xdr:nvSpPr>
        <xdr:cNvPr id="256" name="TextBox 22">
          <a:extLst>
            <a:ext uri="{FF2B5EF4-FFF2-40B4-BE49-F238E27FC236}">
              <a16:creationId xmlns:a16="http://schemas.microsoft.com/office/drawing/2014/main" id="{00000000-0008-0000-0500-000000010000}"/>
            </a:ext>
          </a:extLst>
        </xdr:cNvPr>
        <xdr:cNvSpPr txBox="1"/>
      </xdr:nvSpPr>
      <xdr:spPr>
        <a:xfrm>
          <a:off x="3832514" y="26625492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1013113</xdr:colOff>
      <xdr:row>80</xdr:row>
      <xdr:rowOff>2554432</xdr:rowOff>
    </xdr:from>
    <xdr:to>
      <xdr:col>2</xdr:col>
      <xdr:colOff>1468197</xdr:colOff>
      <xdr:row>80</xdr:row>
      <xdr:rowOff>2834637</xdr:rowOff>
    </xdr:to>
    <xdr:sp macro="" textlink="">
      <xdr:nvSpPr>
        <xdr:cNvPr id="258" name="TextBox 22">
          <a:extLst>
            <a:ext uri="{FF2B5EF4-FFF2-40B4-BE49-F238E27FC236}">
              <a16:creationId xmlns:a16="http://schemas.microsoft.com/office/drawing/2014/main" id="{00000000-0008-0000-0500-000002010000}"/>
            </a:ext>
          </a:extLst>
        </xdr:cNvPr>
        <xdr:cNvSpPr txBox="1"/>
      </xdr:nvSpPr>
      <xdr:spPr>
        <a:xfrm>
          <a:off x="3082636" y="303734932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1082386</xdr:colOff>
      <xdr:row>82</xdr:row>
      <xdr:rowOff>2571750</xdr:rowOff>
    </xdr:from>
    <xdr:to>
      <xdr:col>2</xdr:col>
      <xdr:colOff>1537470</xdr:colOff>
      <xdr:row>82</xdr:row>
      <xdr:rowOff>2851955</xdr:rowOff>
    </xdr:to>
    <xdr:sp macro="" textlink="">
      <xdr:nvSpPr>
        <xdr:cNvPr id="259" name="TextBox 22">
          <a:extLst>
            <a:ext uri="{FF2B5EF4-FFF2-40B4-BE49-F238E27FC236}">
              <a16:creationId xmlns:a16="http://schemas.microsoft.com/office/drawing/2014/main" id="{00000000-0008-0000-0500-000003010000}"/>
            </a:ext>
          </a:extLst>
        </xdr:cNvPr>
        <xdr:cNvSpPr txBox="1"/>
      </xdr:nvSpPr>
      <xdr:spPr>
        <a:xfrm>
          <a:off x="3151909" y="31137225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3896592</xdr:colOff>
      <xdr:row>93</xdr:row>
      <xdr:rowOff>1956954</xdr:rowOff>
    </xdr:from>
    <xdr:to>
      <xdr:col>2</xdr:col>
      <xdr:colOff>4351676</xdr:colOff>
      <xdr:row>93</xdr:row>
      <xdr:rowOff>2237159</xdr:rowOff>
    </xdr:to>
    <xdr:sp macro="" textlink="">
      <xdr:nvSpPr>
        <xdr:cNvPr id="260" name="TextBox 22">
          <a:extLst>
            <a:ext uri="{FF2B5EF4-FFF2-40B4-BE49-F238E27FC236}">
              <a16:creationId xmlns:a16="http://schemas.microsoft.com/office/drawing/2014/main" id="{00000000-0008-0000-0500-000004010000}"/>
            </a:ext>
          </a:extLst>
        </xdr:cNvPr>
        <xdr:cNvSpPr txBox="1"/>
      </xdr:nvSpPr>
      <xdr:spPr>
        <a:xfrm>
          <a:off x="5966115" y="348857454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1307522</xdr:colOff>
      <xdr:row>96</xdr:row>
      <xdr:rowOff>2502477</xdr:rowOff>
    </xdr:from>
    <xdr:to>
      <xdr:col>2</xdr:col>
      <xdr:colOff>1762606</xdr:colOff>
      <xdr:row>96</xdr:row>
      <xdr:rowOff>2782682</xdr:rowOff>
    </xdr:to>
    <xdr:sp macro="" textlink="">
      <xdr:nvSpPr>
        <xdr:cNvPr id="261" name="TextBox 22">
          <a:extLst>
            <a:ext uri="{FF2B5EF4-FFF2-40B4-BE49-F238E27FC236}">
              <a16:creationId xmlns:a16="http://schemas.microsoft.com/office/drawing/2014/main" id="{00000000-0008-0000-0500-000005010000}"/>
            </a:ext>
          </a:extLst>
        </xdr:cNvPr>
        <xdr:cNvSpPr txBox="1"/>
      </xdr:nvSpPr>
      <xdr:spPr>
        <a:xfrm>
          <a:off x="3377045" y="360832977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1347354</xdr:colOff>
      <xdr:row>96</xdr:row>
      <xdr:rowOff>3382241</xdr:rowOff>
    </xdr:from>
    <xdr:to>
      <xdr:col>2</xdr:col>
      <xdr:colOff>1802438</xdr:colOff>
      <xdr:row>96</xdr:row>
      <xdr:rowOff>3662446</xdr:rowOff>
    </xdr:to>
    <xdr:sp macro="" textlink="">
      <xdr:nvSpPr>
        <xdr:cNvPr id="262" name="TextBox 22">
          <a:extLst>
            <a:ext uri="{FF2B5EF4-FFF2-40B4-BE49-F238E27FC236}">
              <a16:creationId xmlns:a16="http://schemas.microsoft.com/office/drawing/2014/main" id="{00000000-0008-0000-0500-000006010000}"/>
            </a:ext>
          </a:extLst>
        </xdr:cNvPr>
        <xdr:cNvSpPr txBox="1"/>
      </xdr:nvSpPr>
      <xdr:spPr>
        <a:xfrm>
          <a:off x="3416877" y="361712741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3602181</xdr:colOff>
      <xdr:row>108</xdr:row>
      <xdr:rowOff>1991591</xdr:rowOff>
    </xdr:from>
    <xdr:to>
      <xdr:col>2</xdr:col>
      <xdr:colOff>4057265</xdr:colOff>
      <xdr:row>108</xdr:row>
      <xdr:rowOff>2271796</xdr:rowOff>
    </xdr:to>
    <xdr:sp macro="" textlink="">
      <xdr:nvSpPr>
        <xdr:cNvPr id="263" name="TextBox 22">
          <a:extLst>
            <a:ext uri="{FF2B5EF4-FFF2-40B4-BE49-F238E27FC236}">
              <a16:creationId xmlns:a16="http://schemas.microsoft.com/office/drawing/2014/main" id="{00000000-0008-0000-0500-000007010000}"/>
            </a:ext>
          </a:extLst>
        </xdr:cNvPr>
        <xdr:cNvSpPr txBox="1"/>
      </xdr:nvSpPr>
      <xdr:spPr>
        <a:xfrm>
          <a:off x="5671704" y="40231002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3498272</xdr:colOff>
      <xdr:row>109</xdr:row>
      <xdr:rowOff>2537113</xdr:rowOff>
    </xdr:from>
    <xdr:to>
      <xdr:col>2</xdr:col>
      <xdr:colOff>3953356</xdr:colOff>
      <xdr:row>109</xdr:row>
      <xdr:rowOff>2817318</xdr:rowOff>
    </xdr:to>
    <xdr:sp macro="" textlink="">
      <xdr:nvSpPr>
        <xdr:cNvPr id="264" name="TextBox 22">
          <a:extLst>
            <a:ext uri="{FF2B5EF4-FFF2-40B4-BE49-F238E27FC236}">
              <a16:creationId xmlns:a16="http://schemas.microsoft.com/office/drawing/2014/main" id="{00000000-0008-0000-0500-000008010000}"/>
            </a:ext>
          </a:extLst>
        </xdr:cNvPr>
        <xdr:cNvSpPr txBox="1"/>
      </xdr:nvSpPr>
      <xdr:spPr>
        <a:xfrm>
          <a:off x="5567795" y="406665545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1887683</xdr:colOff>
      <xdr:row>113</xdr:row>
      <xdr:rowOff>1567296</xdr:rowOff>
    </xdr:from>
    <xdr:to>
      <xdr:col>2</xdr:col>
      <xdr:colOff>2342767</xdr:colOff>
      <xdr:row>113</xdr:row>
      <xdr:rowOff>1847501</xdr:rowOff>
    </xdr:to>
    <xdr:sp macro="" textlink="">
      <xdr:nvSpPr>
        <xdr:cNvPr id="265" name="TextBox 22">
          <a:extLst>
            <a:ext uri="{FF2B5EF4-FFF2-40B4-BE49-F238E27FC236}">
              <a16:creationId xmlns:a16="http://schemas.microsoft.com/office/drawing/2014/main" id="{00000000-0008-0000-0500-000009010000}"/>
            </a:ext>
          </a:extLst>
        </xdr:cNvPr>
        <xdr:cNvSpPr txBox="1"/>
      </xdr:nvSpPr>
      <xdr:spPr>
        <a:xfrm>
          <a:off x="3957206" y="420935728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1901538</xdr:colOff>
      <xdr:row>113</xdr:row>
      <xdr:rowOff>2793423</xdr:rowOff>
    </xdr:from>
    <xdr:to>
      <xdr:col>2</xdr:col>
      <xdr:colOff>2356622</xdr:colOff>
      <xdr:row>113</xdr:row>
      <xdr:rowOff>3073628</xdr:rowOff>
    </xdr:to>
    <xdr:sp macro="" textlink="">
      <xdr:nvSpPr>
        <xdr:cNvPr id="266" name="TextBox 22">
          <a:extLst>
            <a:ext uri="{FF2B5EF4-FFF2-40B4-BE49-F238E27FC236}">
              <a16:creationId xmlns:a16="http://schemas.microsoft.com/office/drawing/2014/main" id="{00000000-0008-0000-0500-00000A010000}"/>
            </a:ext>
          </a:extLst>
        </xdr:cNvPr>
        <xdr:cNvSpPr txBox="1"/>
      </xdr:nvSpPr>
      <xdr:spPr>
        <a:xfrm>
          <a:off x="3971061" y="422161855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8347363</xdr:colOff>
      <xdr:row>119</xdr:row>
      <xdr:rowOff>2112818</xdr:rowOff>
    </xdr:from>
    <xdr:to>
      <xdr:col>3</xdr:col>
      <xdr:colOff>4811</xdr:colOff>
      <xdr:row>119</xdr:row>
      <xdr:rowOff>2393023</xdr:rowOff>
    </xdr:to>
    <xdr:sp macro="" textlink="">
      <xdr:nvSpPr>
        <xdr:cNvPr id="267" name="TextBox 22">
          <a:extLst>
            <a:ext uri="{FF2B5EF4-FFF2-40B4-BE49-F238E27FC236}">
              <a16:creationId xmlns:a16="http://schemas.microsoft.com/office/drawing/2014/main" id="{00000000-0008-0000-0500-00000B010000}"/>
            </a:ext>
          </a:extLst>
        </xdr:cNvPr>
        <xdr:cNvSpPr txBox="1"/>
      </xdr:nvSpPr>
      <xdr:spPr>
        <a:xfrm>
          <a:off x="10416886" y="44434125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2086840</xdr:colOff>
      <xdr:row>130</xdr:row>
      <xdr:rowOff>2892137</xdr:rowOff>
    </xdr:from>
    <xdr:to>
      <xdr:col>2</xdr:col>
      <xdr:colOff>2541924</xdr:colOff>
      <xdr:row>130</xdr:row>
      <xdr:rowOff>3172342</xdr:rowOff>
    </xdr:to>
    <xdr:sp macro="" textlink="">
      <xdr:nvSpPr>
        <xdr:cNvPr id="268" name="TextBox 22">
          <a:extLst>
            <a:ext uri="{FF2B5EF4-FFF2-40B4-BE49-F238E27FC236}">
              <a16:creationId xmlns:a16="http://schemas.microsoft.com/office/drawing/2014/main" id="{00000000-0008-0000-0500-00000C010000}"/>
            </a:ext>
          </a:extLst>
        </xdr:cNvPr>
        <xdr:cNvSpPr txBox="1"/>
      </xdr:nvSpPr>
      <xdr:spPr>
        <a:xfrm>
          <a:off x="4156363" y="479410569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7931727</xdr:colOff>
      <xdr:row>133</xdr:row>
      <xdr:rowOff>3454978</xdr:rowOff>
    </xdr:from>
    <xdr:to>
      <xdr:col>2</xdr:col>
      <xdr:colOff>8386811</xdr:colOff>
      <xdr:row>133</xdr:row>
      <xdr:rowOff>3735183</xdr:rowOff>
    </xdr:to>
    <xdr:sp macro="" textlink="">
      <xdr:nvSpPr>
        <xdr:cNvPr id="269" name="TextBox 22">
          <a:extLst>
            <a:ext uri="{FF2B5EF4-FFF2-40B4-BE49-F238E27FC236}">
              <a16:creationId xmlns:a16="http://schemas.microsoft.com/office/drawing/2014/main" id="{00000000-0008-0000-0500-00000D010000}"/>
            </a:ext>
          </a:extLst>
        </xdr:cNvPr>
        <xdr:cNvSpPr txBox="1"/>
      </xdr:nvSpPr>
      <xdr:spPr>
        <a:xfrm>
          <a:off x="10001250" y="49140341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7975022</xdr:colOff>
      <xdr:row>135</xdr:row>
      <xdr:rowOff>952500</xdr:rowOff>
    </xdr:from>
    <xdr:to>
      <xdr:col>2</xdr:col>
      <xdr:colOff>8430106</xdr:colOff>
      <xdr:row>135</xdr:row>
      <xdr:rowOff>1232705</xdr:rowOff>
    </xdr:to>
    <xdr:sp macro="" textlink="">
      <xdr:nvSpPr>
        <xdr:cNvPr id="270" name="TextBox 22">
          <a:extLst>
            <a:ext uri="{FF2B5EF4-FFF2-40B4-BE49-F238E27FC236}">
              <a16:creationId xmlns:a16="http://schemas.microsoft.com/office/drawing/2014/main" id="{00000000-0008-0000-0500-00000E010000}"/>
            </a:ext>
          </a:extLst>
        </xdr:cNvPr>
        <xdr:cNvSpPr txBox="1"/>
      </xdr:nvSpPr>
      <xdr:spPr>
        <a:xfrm>
          <a:off x="10044545" y="49828738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7654635</xdr:colOff>
      <xdr:row>152</xdr:row>
      <xdr:rowOff>857250</xdr:rowOff>
    </xdr:from>
    <xdr:to>
      <xdr:col>2</xdr:col>
      <xdr:colOff>8109719</xdr:colOff>
      <xdr:row>152</xdr:row>
      <xdr:rowOff>1137455</xdr:rowOff>
    </xdr:to>
    <xdr:sp macro="" textlink="">
      <xdr:nvSpPr>
        <xdr:cNvPr id="277" name="TextBox 22">
          <a:extLst>
            <a:ext uri="{FF2B5EF4-FFF2-40B4-BE49-F238E27FC236}">
              <a16:creationId xmlns:a16="http://schemas.microsoft.com/office/drawing/2014/main" id="{00000000-0008-0000-0500-000015010000}"/>
            </a:ext>
          </a:extLst>
        </xdr:cNvPr>
        <xdr:cNvSpPr txBox="1"/>
      </xdr:nvSpPr>
      <xdr:spPr>
        <a:xfrm>
          <a:off x="9724158" y="54772213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3775363</xdr:colOff>
      <xdr:row>169</xdr:row>
      <xdr:rowOff>1255569</xdr:rowOff>
    </xdr:from>
    <xdr:to>
      <xdr:col>2</xdr:col>
      <xdr:colOff>4230447</xdr:colOff>
      <xdr:row>169</xdr:row>
      <xdr:rowOff>1535774</xdr:rowOff>
    </xdr:to>
    <xdr:sp macro="" textlink="">
      <xdr:nvSpPr>
        <xdr:cNvPr id="279" name="TextBox 22">
          <a:extLst>
            <a:ext uri="{FF2B5EF4-FFF2-40B4-BE49-F238E27FC236}">
              <a16:creationId xmlns:a16="http://schemas.microsoft.com/office/drawing/2014/main" id="{00000000-0008-0000-0500-000017010000}"/>
            </a:ext>
          </a:extLst>
        </xdr:cNvPr>
        <xdr:cNvSpPr txBox="1"/>
      </xdr:nvSpPr>
      <xdr:spPr>
        <a:xfrm>
          <a:off x="5844886" y="609080455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1333499</xdr:colOff>
      <xdr:row>188</xdr:row>
      <xdr:rowOff>1809750</xdr:rowOff>
    </xdr:from>
    <xdr:to>
      <xdr:col>2</xdr:col>
      <xdr:colOff>1788583</xdr:colOff>
      <xdr:row>188</xdr:row>
      <xdr:rowOff>2089955</xdr:rowOff>
    </xdr:to>
    <xdr:sp macro="" textlink="">
      <xdr:nvSpPr>
        <xdr:cNvPr id="282" name="TextBox 22">
          <a:extLst>
            <a:ext uri="{FF2B5EF4-FFF2-40B4-BE49-F238E27FC236}">
              <a16:creationId xmlns:a16="http://schemas.microsoft.com/office/drawing/2014/main" id="{00000000-0008-0000-0500-00001A010000}"/>
            </a:ext>
          </a:extLst>
        </xdr:cNvPr>
        <xdr:cNvSpPr txBox="1"/>
      </xdr:nvSpPr>
      <xdr:spPr>
        <a:xfrm>
          <a:off x="3403022" y="67059463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5948795</xdr:colOff>
      <xdr:row>6</xdr:row>
      <xdr:rowOff>2104159</xdr:rowOff>
    </xdr:from>
    <xdr:to>
      <xdr:col>12</xdr:col>
      <xdr:colOff>247265</xdr:colOff>
      <xdr:row>6</xdr:row>
      <xdr:rowOff>2384364</xdr:rowOff>
    </xdr:to>
    <xdr:sp macro="" textlink="">
      <xdr:nvSpPr>
        <xdr:cNvPr id="286" name="TextBox 22">
          <a:extLst>
            <a:ext uri="{FF2B5EF4-FFF2-40B4-BE49-F238E27FC236}">
              <a16:creationId xmlns:a16="http://schemas.microsoft.com/office/drawing/2014/main" id="{00000000-0008-0000-0500-00001E010000}"/>
            </a:ext>
          </a:extLst>
        </xdr:cNvPr>
        <xdr:cNvSpPr txBox="1"/>
      </xdr:nvSpPr>
      <xdr:spPr>
        <a:xfrm>
          <a:off x="21665045" y="21344659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5850081</xdr:colOff>
      <xdr:row>7</xdr:row>
      <xdr:rowOff>1737013</xdr:rowOff>
    </xdr:from>
    <xdr:to>
      <xdr:col>12</xdr:col>
      <xdr:colOff>148551</xdr:colOff>
      <xdr:row>7</xdr:row>
      <xdr:rowOff>2017218</xdr:rowOff>
    </xdr:to>
    <xdr:sp macro="" textlink="">
      <xdr:nvSpPr>
        <xdr:cNvPr id="287" name="TextBox 22">
          <a:extLst>
            <a:ext uri="{FF2B5EF4-FFF2-40B4-BE49-F238E27FC236}">
              <a16:creationId xmlns:a16="http://schemas.microsoft.com/office/drawing/2014/main" id="{00000000-0008-0000-0500-00001F010000}"/>
            </a:ext>
          </a:extLst>
        </xdr:cNvPr>
        <xdr:cNvSpPr txBox="1"/>
      </xdr:nvSpPr>
      <xdr:spPr>
        <a:xfrm>
          <a:off x="21566331" y="2478751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5943601</xdr:colOff>
      <xdr:row>4</xdr:row>
      <xdr:rowOff>2133600</xdr:rowOff>
    </xdr:from>
    <xdr:to>
      <xdr:col>12</xdr:col>
      <xdr:colOff>99392</xdr:colOff>
      <xdr:row>4</xdr:row>
      <xdr:rowOff>2413805</xdr:rowOff>
    </xdr:to>
    <xdr:sp macro="" textlink="">
      <xdr:nvSpPr>
        <xdr:cNvPr id="288" name="TextBox 22">
          <a:extLst>
            <a:ext uri="{FF2B5EF4-FFF2-40B4-BE49-F238E27FC236}">
              <a16:creationId xmlns:a16="http://schemas.microsoft.com/office/drawing/2014/main" id="{00000000-0008-0000-0500-000020010000}"/>
            </a:ext>
          </a:extLst>
        </xdr:cNvPr>
        <xdr:cNvSpPr txBox="1"/>
      </xdr:nvSpPr>
      <xdr:spPr>
        <a:xfrm>
          <a:off x="21713688" y="13754100"/>
          <a:ext cx="45885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5029200</xdr:colOff>
      <xdr:row>4</xdr:row>
      <xdr:rowOff>3324225</xdr:rowOff>
    </xdr:from>
    <xdr:to>
      <xdr:col>11</xdr:col>
      <xdr:colOff>5633220</xdr:colOff>
      <xdr:row>4</xdr:row>
      <xdr:rowOff>3604430</xdr:rowOff>
    </xdr:to>
    <xdr:sp macro="" textlink="">
      <xdr:nvSpPr>
        <xdr:cNvPr id="289" name="TextBox 22">
          <a:extLst>
            <a:ext uri="{FF2B5EF4-FFF2-40B4-BE49-F238E27FC236}">
              <a16:creationId xmlns:a16="http://schemas.microsoft.com/office/drawing/2014/main" id="{00000000-0008-0000-0500-000021010000}"/>
            </a:ext>
          </a:extLst>
        </xdr:cNvPr>
        <xdr:cNvSpPr txBox="1"/>
      </xdr:nvSpPr>
      <xdr:spPr>
        <a:xfrm>
          <a:off x="20774025" y="14944725"/>
          <a:ext cx="60402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3362325</xdr:colOff>
      <xdr:row>7</xdr:row>
      <xdr:rowOff>3371850</xdr:rowOff>
    </xdr:from>
    <xdr:to>
      <xdr:col>11</xdr:col>
      <xdr:colOff>3966345</xdr:colOff>
      <xdr:row>7</xdr:row>
      <xdr:rowOff>3652055</xdr:rowOff>
    </xdr:to>
    <xdr:sp macro="" textlink="">
      <xdr:nvSpPr>
        <xdr:cNvPr id="290" name="TextBox 22">
          <a:extLst>
            <a:ext uri="{FF2B5EF4-FFF2-40B4-BE49-F238E27FC236}">
              <a16:creationId xmlns:a16="http://schemas.microsoft.com/office/drawing/2014/main" id="{00000000-0008-0000-0500-000022010000}"/>
            </a:ext>
          </a:extLst>
        </xdr:cNvPr>
        <xdr:cNvSpPr txBox="1"/>
      </xdr:nvSpPr>
      <xdr:spPr>
        <a:xfrm>
          <a:off x="19107150" y="26422350"/>
          <a:ext cx="60402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5886450</xdr:colOff>
      <xdr:row>8</xdr:row>
      <xdr:rowOff>1743075</xdr:rowOff>
    </xdr:from>
    <xdr:to>
      <xdr:col>12</xdr:col>
      <xdr:colOff>184920</xdr:colOff>
      <xdr:row>8</xdr:row>
      <xdr:rowOff>2023280</xdr:rowOff>
    </xdr:to>
    <xdr:sp macro="" textlink="">
      <xdr:nvSpPr>
        <xdr:cNvPr id="291" name="TextBox 22">
          <a:extLst>
            <a:ext uri="{FF2B5EF4-FFF2-40B4-BE49-F238E27FC236}">
              <a16:creationId xmlns:a16="http://schemas.microsoft.com/office/drawing/2014/main" id="{00000000-0008-0000-0500-000023010000}"/>
            </a:ext>
          </a:extLst>
        </xdr:cNvPr>
        <xdr:cNvSpPr txBox="1"/>
      </xdr:nvSpPr>
      <xdr:spPr>
        <a:xfrm>
          <a:off x="21631275" y="28603575"/>
          <a:ext cx="60402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3505200</xdr:colOff>
      <xdr:row>8</xdr:row>
      <xdr:rowOff>3362325</xdr:rowOff>
    </xdr:from>
    <xdr:to>
      <xdr:col>11</xdr:col>
      <xdr:colOff>4109220</xdr:colOff>
      <xdr:row>8</xdr:row>
      <xdr:rowOff>3642530</xdr:rowOff>
    </xdr:to>
    <xdr:sp macro="" textlink="">
      <xdr:nvSpPr>
        <xdr:cNvPr id="292" name="TextBox 22">
          <a:extLst>
            <a:ext uri="{FF2B5EF4-FFF2-40B4-BE49-F238E27FC236}">
              <a16:creationId xmlns:a16="http://schemas.microsoft.com/office/drawing/2014/main" id="{00000000-0008-0000-0500-000024010000}"/>
            </a:ext>
          </a:extLst>
        </xdr:cNvPr>
        <xdr:cNvSpPr txBox="1"/>
      </xdr:nvSpPr>
      <xdr:spPr>
        <a:xfrm>
          <a:off x="19250025" y="30222825"/>
          <a:ext cx="60402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5257800</xdr:colOff>
      <xdr:row>1</xdr:row>
      <xdr:rowOff>1200150</xdr:rowOff>
    </xdr:from>
    <xdr:to>
      <xdr:col>11</xdr:col>
      <xdr:colOff>5861820</xdr:colOff>
      <xdr:row>1</xdr:row>
      <xdr:rowOff>1480355</xdr:rowOff>
    </xdr:to>
    <xdr:sp macro="" textlink="">
      <xdr:nvSpPr>
        <xdr:cNvPr id="293" name="TextBox 22">
          <a:extLst>
            <a:ext uri="{FF2B5EF4-FFF2-40B4-BE49-F238E27FC236}">
              <a16:creationId xmlns:a16="http://schemas.microsoft.com/office/drawing/2014/main" id="{00000000-0008-0000-0500-000025010000}"/>
            </a:ext>
          </a:extLst>
        </xdr:cNvPr>
        <xdr:cNvSpPr txBox="1"/>
      </xdr:nvSpPr>
      <xdr:spPr>
        <a:xfrm>
          <a:off x="21002625" y="1390650"/>
          <a:ext cx="604020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5938631</xdr:colOff>
      <xdr:row>4</xdr:row>
      <xdr:rowOff>1996108</xdr:rowOff>
    </xdr:from>
    <xdr:to>
      <xdr:col>12</xdr:col>
      <xdr:colOff>94422</xdr:colOff>
      <xdr:row>4</xdr:row>
      <xdr:rowOff>2276313</xdr:rowOff>
    </xdr:to>
    <xdr:sp macro="" textlink="">
      <xdr:nvSpPr>
        <xdr:cNvPr id="298" name="TextBox 22">
          <a:extLst>
            <a:ext uri="{FF2B5EF4-FFF2-40B4-BE49-F238E27FC236}">
              <a16:creationId xmlns:a16="http://schemas.microsoft.com/office/drawing/2014/main" id="{00000000-0008-0000-0500-00002A010000}"/>
            </a:ext>
          </a:extLst>
        </xdr:cNvPr>
        <xdr:cNvSpPr txBox="1"/>
      </xdr:nvSpPr>
      <xdr:spPr>
        <a:xfrm>
          <a:off x="21708718" y="13616608"/>
          <a:ext cx="45885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5946913</xdr:colOff>
      <xdr:row>6</xdr:row>
      <xdr:rowOff>1962978</xdr:rowOff>
    </xdr:from>
    <xdr:to>
      <xdr:col>12</xdr:col>
      <xdr:colOff>102704</xdr:colOff>
      <xdr:row>6</xdr:row>
      <xdr:rowOff>2243183</xdr:rowOff>
    </xdr:to>
    <xdr:sp macro="" textlink="">
      <xdr:nvSpPr>
        <xdr:cNvPr id="299" name="TextBox 22">
          <a:extLst>
            <a:ext uri="{FF2B5EF4-FFF2-40B4-BE49-F238E27FC236}">
              <a16:creationId xmlns:a16="http://schemas.microsoft.com/office/drawing/2014/main" id="{00000000-0008-0000-0500-00002B010000}"/>
            </a:ext>
          </a:extLst>
        </xdr:cNvPr>
        <xdr:cNvSpPr txBox="1"/>
      </xdr:nvSpPr>
      <xdr:spPr>
        <a:xfrm>
          <a:off x="21717000" y="21203478"/>
          <a:ext cx="45885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5847521</xdr:colOff>
      <xdr:row>7</xdr:row>
      <xdr:rowOff>1606826</xdr:rowOff>
    </xdr:from>
    <xdr:to>
      <xdr:col>12</xdr:col>
      <xdr:colOff>3312</xdr:colOff>
      <xdr:row>7</xdr:row>
      <xdr:rowOff>1887031</xdr:rowOff>
    </xdr:to>
    <xdr:sp macro="" textlink="">
      <xdr:nvSpPr>
        <xdr:cNvPr id="300" name="TextBox 22">
          <a:extLst>
            <a:ext uri="{FF2B5EF4-FFF2-40B4-BE49-F238E27FC236}">
              <a16:creationId xmlns:a16="http://schemas.microsoft.com/office/drawing/2014/main" id="{00000000-0008-0000-0500-00002C010000}"/>
            </a:ext>
          </a:extLst>
        </xdr:cNvPr>
        <xdr:cNvSpPr txBox="1"/>
      </xdr:nvSpPr>
      <xdr:spPr>
        <a:xfrm>
          <a:off x="21617608" y="24657326"/>
          <a:ext cx="45885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5880652</xdr:colOff>
      <xdr:row>8</xdr:row>
      <xdr:rowOff>1606826</xdr:rowOff>
    </xdr:from>
    <xdr:to>
      <xdr:col>12</xdr:col>
      <xdr:colOff>36443</xdr:colOff>
      <xdr:row>8</xdr:row>
      <xdr:rowOff>1887031</xdr:rowOff>
    </xdr:to>
    <xdr:sp macro="" textlink="">
      <xdr:nvSpPr>
        <xdr:cNvPr id="301" name="TextBox 22">
          <a:extLst>
            <a:ext uri="{FF2B5EF4-FFF2-40B4-BE49-F238E27FC236}">
              <a16:creationId xmlns:a16="http://schemas.microsoft.com/office/drawing/2014/main" id="{00000000-0008-0000-0500-00002D010000}"/>
            </a:ext>
          </a:extLst>
        </xdr:cNvPr>
        <xdr:cNvSpPr txBox="1"/>
      </xdr:nvSpPr>
      <xdr:spPr>
        <a:xfrm>
          <a:off x="21650739" y="28467326"/>
          <a:ext cx="458856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3640666</xdr:colOff>
      <xdr:row>8</xdr:row>
      <xdr:rowOff>1714500</xdr:rowOff>
    </xdr:from>
    <xdr:to>
      <xdr:col>11</xdr:col>
      <xdr:colOff>4246803</xdr:colOff>
      <xdr:row>8</xdr:row>
      <xdr:rowOff>1994705</xdr:rowOff>
    </xdr:to>
    <xdr:sp macro="" textlink="">
      <xdr:nvSpPr>
        <xdr:cNvPr id="302" name="TextBox 22">
          <a:extLst>
            <a:ext uri="{FF2B5EF4-FFF2-40B4-BE49-F238E27FC236}">
              <a16:creationId xmlns:a16="http://schemas.microsoft.com/office/drawing/2014/main" id="{00000000-0008-0000-0500-00002E010000}"/>
            </a:ext>
          </a:extLst>
        </xdr:cNvPr>
        <xdr:cNvSpPr txBox="1"/>
      </xdr:nvSpPr>
      <xdr:spPr>
        <a:xfrm>
          <a:off x="19420416" y="28575000"/>
          <a:ext cx="606137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3893343</xdr:colOff>
      <xdr:row>69</xdr:row>
      <xdr:rowOff>1666876</xdr:rowOff>
    </xdr:from>
    <xdr:to>
      <xdr:col>2</xdr:col>
      <xdr:colOff>4348427</xdr:colOff>
      <xdr:row>69</xdr:row>
      <xdr:rowOff>1947081</xdr:rowOff>
    </xdr:to>
    <xdr:sp macro="" textlink="">
      <xdr:nvSpPr>
        <xdr:cNvPr id="303" name="TextBox 22">
          <a:extLst>
            <a:ext uri="{FF2B5EF4-FFF2-40B4-BE49-F238E27FC236}">
              <a16:creationId xmlns:a16="http://schemas.microsoft.com/office/drawing/2014/main" id="{00000000-0008-0000-0500-00002F010000}"/>
            </a:ext>
          </a:extLst>
        </xdr:cNvPr>
        <xdr:cNvSpPr txBox="1"/>
      </xdr:nvSpPr>
      <xdr:spPr>
        <a:xfrm>
          <a:off x="5965031" y="26093737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 editAs="oneCell">
    <xdr:from>
      <xdr:col>2</xdr:col>
      <xdr:colOff>71439</xdr:colOff>
      <xdr:row>167</xdr:row>
      <xdr:rowOff>431678</xdr:rowOff>
    </xdr:from>
    <xdr:to>
      <xdr:col>2</xdr:col>
      <xdr:colOff>4381499</xdr:colOff>
      <xdr:row>167</xdr:row>
      <xdr:rowOff>2987508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2143127" y="604435741"/>
          <a:ext cx="4310060" cy="2555830"/>
        </a:xfrm>
        <a:prstGeom prst="rect">
          <a:avLst/>
        </a:prstGeom>
      </xdr:spPr>
    </xdr:pic>
    <xdr:clientData/>
  </xdr:twoCellAnchor>
  <xdr:twoCellAnchor>
    <xdr:from>
      <xdr:col>11</xdr:col>
      <xdr:colOff>5019026</xdr:colOff>
      <xdr:row>6</xdr:row>
      <xdr:rowOff>3281795</xdr:rowOff>
    </xdr:from>
    <xdr:to>
      <xdr:col>11</xdr:col>
      <xdr:colOff>5621314</xdr:colOff>
      <xdr:row>6</xdr:row>
      <xdr:rowOff>3562000</xdr:rowOff>
    </xdr:to>
    <xdr:sp macro="" textlink="">
      <xdr:nvSpPr>
        <xdr:cNvPr id="294" name="TextBox 22">
          <a:extLst>
            <a:ext uri="{FF2B5EF4-FFF2-40B4-BE49-F238E27FC236}">
              <a16:creationId xmlns:a16="http://schemas.microsoft.com/office/drawing/2014/main" id="{00000000-0008-0000-0500-000026010000}"/>
            </a:ext>
          </a:extLst>
        </xdr:cNvPr>
        <xdr:cNvSpPr txBox="1"/>
      </xdr:nvSpPr>
      <xdr:spPr>
        <a:xfrm>
          <a:off x="20743935" y="22522295"/>
          <a:ext cx="60228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11</xdr:col>
      <xdr:colOff>2367643</xdr:colOff>
      <xdr:row>4</xdr:row>
      <xdr:rowOff>2571750</xdr:rowOff>
    </xdr:from>
    <xdr:to>
      <xdr:col>11</xdr:col>
      <xdr:colOff>2690167</xdr:colOff>
      <xdr:row>4</xdr:row>
      <xdr:rowOff>2848749</xdr:rowOff>
    </xdr:to>
    <xdr:sp macro="" textlink="">
      <xdr:nvSpPr>
        <xdr:cNvPr id="295" name="TextBox 193">
          <a:extLst>
            <a:ext uri="{FF2B5EF4-FFF2-40B4-BE49-F238E27FC236}">
              <a16:creationId xmlns:a16="http://schemas.microsoft.com/office/drawing/2014/main" id="{00000000-0008-0000-0500-000027010000}"/>
            </a:ext>
          </a:extLst>
        </xdr:cNvPr>
        <xdr:cNvSpPr txBox="1"/>
      </xdr:nvSpPr>
      <xdr:spPr>
        <a:xfrm>
          <a:off x="18138322" y="14192250"/>
          <a:ext cx="322524" cy="276999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or</a:t>
          </a:r>
        </a:p>
      </xdr:txBody>
    </xdr:sp>
    <xdr:clientData/>
  </xdr:twoCellAnchor>
  <xdr:twoCellAnchor>
    <xdr:from>
      <xdr:col>11</xdr:col>
      <xdr:colOff>2367642</xdr:colOff>
      <xdr:row>6</xdr:row>
      <xdr:rowOff>2571750</xdr:rowOff>
    </xdr:from>
    <xdr:to>
      <xdr:col>11</xdr:col>
      <xdr:colOff>2690166</xdr:colOff>
      <xdr:row>6</xdr:row>
      <xdr:rowOff>2848749</xdr:rowOff>
    </xdr:to>
    <xdr:sp macro="" textlink="">
      <xdr:nvSpPr>
        <xdr:cNvPr id="296" name="TextBox 193">
          <a:extLst>
            <a:ext uri="{FF2B5EF4-FFF2-40B4-BE49-F238E27FC236}">
              <a16:creationId xmlns:a16="http://schemas.microsoft.com/office/drawing/2014/main" id="{00000000-0008-0000-0500-000028010000}"/>
            </a:ext>
          </a:extLst>
        </xdr:cNvPr>
        <xdr:cNvSpPr txBox="1"/>
      </xdr:nvSpPr>
      <xdr:spPr>
        <a:xfrm>
          <a:off x="18138321" y="21812250"/>
          <a:ext cx="322524" cy="276999"/>
        </a:xfrm>
        <a:prstGeom prst="rect">
          <a:avLst/>
        </a:prstGeom>
        <a:solidFill>
          <a:schemeClr val="bg1"/>
        </a:solidFill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or</a:t>
          </a:r>
        </a:p>
      </xdr:txBody>
    </xdr:sp>
    <xdr:clientData/>
  </xdr:twoCellAnchor>
  <xdr:twoCellAnchor>
    <xdr:from>
      <xdr:col>2</xdr:col>
      <xdr:colOff>952499</xdr:colOff>
      <xdr:row>24</xdr:row>
      <xdr:rowOff>2177143</xdr:rowOff>
    </xdr:from>
    <xdr:to>
      <xdr:col>2</xdr:col>
      <xdr:colOff>1408397</xdr:colOff>
      <xdr:row>24</xdr:row>
      <xdr:rowOff>2457348</xdr:rowOff>
    </xdr:to>
    <xdr:sp macro="" textlink="">
      <xdr:nvSpPr>
        <xdr:cNvPr id="297" name="TextBox 22">
          <a:extLst>
            <a:ext uri="{FF2B5EF4-FFF2-40B4-BE49-F238E27FC236}">
              <a16:creationId xmlns:a16="http://schemas.microsoft.com/office/drawing/2014/main" id="{00000000-0008-0000-0500-000029010000}"/>
            </a:ext>
          </a:extLst>
        </xdr:cNvPr>
        <xdr:cNvSpPr txBox="1"/>
      </xdr:nvSpPr>
      <xdr:spPr>
        <a:xfrm>
          <a:off x="3020785" y="89997643"/>
          <a:ext cx="455898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 editAs="oneCell">
    <xdr:from>
      <xdr:col>2</xdr:col>
      <xdr:colOff>68036</xdr:colOff>
      <xdr:row>168</xdr:row>
      <xdr:rowOff>231321</xdr:rowOff>
    </xdr:from>
    <xdr:to>
      <xdr:col>2</xdr:col>
      <xdr:colOff>4640035</xdr:colOff>
      <xdr:row>168</xdr:row>
      <xdr:rowOff>3007178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02279C94-6716-4223-98B3-AA23E6ED62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>
          <a:off x="2136322" y="608048785"/>
          <a:ext cx="4571999" cy="2775857"/>
        </a:xfrm>
        <a:prstGeom prst="rect">
          <a:avLst/>
        </a:prstGeom>
      </xdr:spPr>
    </xdr:pic>
    <xdr:clientData/>
  </xdr:twoCellAnchor>
  <xdr:twoCellAnchor editAs="oneCell">
    <xdr:from>
      <xdr:col>2</xdr:col>
      <xdr:colOff>27214</xdr:colOff>
      <xdr:row>205</xdr:row>
      <xdr:rowOff>993321</xdr:rowOff>
    </xdr:from>
    <xdr:to>
      <xdr:col>2</xdr:col>
      <xdr:colOff>4694464</xdr:colOff>
      <xdr:row>205</xdr:row>
      <xdr:rowOff>2308938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D5D8B42-F020-4F47-A4A7-4D344958B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2095500" y="719300785"/>
          <a:ext cx="4667250" cy="1315617"/>
        </a:xfrm>
        <a:prstGeom prst="rect">
          <a:avLst/>
        </a:prstGeom>
      </xdr:spPr>
    </xdr:pic>
    <xdr:clientData/>
  </xdr:twoCellAnchor>
  <xdr:twoCellAnchor>
    <xdr:from>
      <xdr:col>2</xdr:col>
      <xdr:colOff>2272393</xdr:colOff>
      <xdr:row>46</xdr:row>
      <xdr:rowOff>1250724</xdr:rowOff>
    </xdr:from>
    <xdr:to>
      <xdr:col>2</xdr:col>
      <xdr:colOff>2727477</xdr:colOff>
      <xdr:row>46</xdr:row>
      <xdr:rowOff>1530929</xdr:rowOff>
    </xdr:to>
    <xdr:sp macro="" textlink="">
      <xdr:nvSpPr>
        <xdr:cNvPr id="304" name="TextBox 22">
          <a:extLst>
            <a:ext uri="{FF2B5EF4-FFF2-40B4-BE49-F238E27FC236}">
              <a16:creationId xmlns:a16="http://schemas.microsoft.com/office/drawing/2014/main" id="{C44DA734-0AC4-4DC8-A0F8-6CD5F9F3C909}"/>
            </a:ext>
          </a:extLst>
        </xdr:cNvPr>
        <xdr:cNvSpPr txBox="1"/>
      </xdr:nvSpPr>
      <xdr:spPr>
        <a:xfrm>
          <a:off x="4340679" y="172891224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2234293</xdr:colOff>
      <xdr:row>46</xdr:row>
      <xdr:rowOff>2233159</xdr:rowOff>
    </xdr:from>
    <xdr:to>
      <xdr:col>2</xdr:col>
      <xdr:colOff>2689377</xdr:colOff>
      <xdr:row>46</xdr:row>
      <xdr:rowOff>2513364</xdr:rowOff>
    </xdr:to>
    <xdr:sp macro="" textlink="">
      <xdr:nvSpPr>
        <xdr:cNvPr id="305" name="TextBox 22">
          <a:extLst>
            <a:ext uri="{FF2B5EF4-FFF2-40B4-BE49-F238E27FC236}">
              <a16:creationId xmlns:a16="http://schemas.microsoft.com/office/drawing/2014/main" id="{FD3E1A02-967F-492E-AB5C-7BD4A1E899FB}"/>
            </a:ext>
          </a:extLst>
        </xdr:cNvPr>
        <xdr:cNvSpPr txBox="1"/>
      </xdr:nvSpPr>
      <xdr:spPr>
        <a:xfrm>
          <a:off x="4302579" y="173873659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5910943</xdr:colOff>
      <xdr:row>46</xdr:row>
      <xdr:rowOff>630238</xdr:rowOff>
    </xdr:from>
    <xdr:to>
      <xdr:col>2</xdr:col>
      <xdr:colOff>6366027</xdr:colOff>
      <xdr:row>46</xdr:row>
      <xdr:rowOff>910443</xdr:rowOff>
    </xdr:to>
    <xdr:sp macro="" textlink="">
      <xdr:nvSpPr>
        <xdr:cNvPr id="306" name="TextBox 22">
          <a:extLst>
            <a:ext uri="{FF2B5EF4-FFF2-40B4-BE49-F238E27FC236}">
              <a16:creationId xmlns:a16="http://schemas.microsoft.com/office/drawing/2014/main" id="{5E175AC0-43A4-499F-9C43-0490ED567DC9}"/>
            </a:ext>
          </a:extLst>
        </xdr:cNvPr>
        <xdr:cNvSpPr txBox="1"/>
      </xdr:nvSpPr>
      <xdr:spPr>
        <a:xfrm>
          <a:off x="7979229" y="172270738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3581400</xdr:colOff>
      <xdr:row>93</xdr:row>
      <xdr:rowOff>2857500</xdr:rowOff>
    </xdr:from>
    <xdr:to>
      <xdr:col>2</xdr:col>
      <xdr:colOff>4036484</xdr:colOff>
      <xdr:row>93</xdr:row>
      <xdr:rowOff>3137705</xdr:rowOff>
    </xdr:to>
    <xdr:sp macro="" textlink="">
      <xdr:nvSpPr>
        <xdr:cNvPr id="307" name="TextBox 22">
          <a:extLst>
            <a:ext uri="{FF2B5EF4-FFF2-40B4-BE49-F238E27FC236}">
              <a16:creationId xmlns:a16="http://schemas.microsoft.com/office/drawing/2014/main" id="{A430811D-467C-478A-B22F-003B92834AAC}"/>
            </a:ext>
          </a:extLst>
        </xdr:cNvPr>
        <xdr:cNvSpPr txBox="1"/>
      </xdr:nvSpPr>
      <xdr:spPr>
        <a:xfrm>
          <a:off x="5648325" y="34975800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3195204</xdr:colOff>
      <xdr:row>94</xdr:row>
      <xdr:rowOff>3151909</xdr:rowOff>
    </xdr:from>
    <xdr:to>
      <xdr:col>2</xdr:col>
      <xdr:colOff>3650288</xdr:colOff>
      <xdr:row>94</xdr:row>
      <xdr:rowOff>3432114</xdr:rowOff>
    </xdr:to>
    <xdr:sp macro="" textlink="">
      <xdr:nvSpPr>
        <xdr:cNvPr id="308" name="TextBox 22">
          <a:extLst>
            <a:ext uri="{FF2B5EF4-FFF2-40B4-BE49-F238E27FC236}">
              <a16:creationId xmlns:a16="http://schemas.microsoft.com/office/drawing/2014/main" id="{D9565BFE-D774-4060-B61C-668B88BB7A41}"/>
            </a:ext>
          </a:extLst>
        </xdr:cNvPr>
        <xdr:cNvSpPr txBox="1"/>
      </xdr:nvSpPr>
      <xdr:spPr>
        <a:xfrm>
          <a:off x="5264727" y="353862409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904875</xdr:colOff>
      <xdr:row>133</xdr:row>
      <xdr:rowOff>2694710</xdr:rowOff>
    </xdr:from>
    <xdr:to>
      <xdr:col>2</xdr:col>
      <xdr:colOff>1359959</xdr:colOff>
      <xdr:row>133</xdr:row>
      <xdr:rowOff>2974915</xdr:rowOff>
    </xdr:to>
    <xdr:sp macro="" textlink="">
      <xdr:nvSpPr>
        <xdr:cNvPr id="310" name="TextBox 22">
          <a:extLst>
            <a:ext uri="{FF2B5EF4-FFF2-40B4-BE49-F238E27FC236}">
              <a16:creationId xmlns:a16="http://schemas.microsoft.com/office/drawing/2014/main" id="{A690519B-5F56-4F54-8894-BDB2B6356C78}"/>
            </a:ext>
          </a:extLst>
        </xdr:cNvPr>
        <xdr:cNvSpPr txBox="1"/>
      </xdr:nvSpPr>
      <xdr:spPr>
        <a:xfrm>
          <a:off x="2971800" y="490650935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1581150</xdr:colOff>
      <xdr:row>133</xdr:row>
      <xdr:rowOff>2675660</xdr:rowOff>
    </xdr:from>
    <xdr:to>
      <xdr:col>2</xdr:col>
      <xdr:colOff>2036234</xdr:colOff>
      <xdr:row>133</xdr:row>
      <xdr:rowOff>2955865</xdr:rowOff>
    </xdr:to>
    <xdr:sp macro="" textlink="">
      <xdr:nvSpPr>
        <xdr:cNvPr id="311" name="TextBox 22">
          <a:extLst>
            <a:ext uri="{FF2B5EF4-FFF2-40B4-BE49-F238E27FC236}">
              <a16:creationId xmlns:a16="http://schemas.microsoft.com/office/drawing/2014/main" id="{17998AF3-8A2F-4133-9E25-EE7472B255B3}"/>
            </a:ext>
          </a:extLst>
        </xdr:cNvPr>
        <xdr:cNvSpPr txBox="1"/>
      </xdr:nvSpPr>
      <xdr:spPr>
        <a:xfrm>
          <a:off x="3648075" y="490631885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 editAs="oneCell">
    <xdr:from>
      <xdr:col>2</xdr:col>
      <xdr:colOff>52000</xdr:colOff>
      <xdr:row>172</xdr:row>
      <xdr:rowOff>503465</xdr:rowOff>
    </xdr:from>
    <xdr:to>
      <xdr:col>2</xdr:col>
      <xdr:colOff>4449536</xdr:colOff>
      <xdr:row>172</xdr:row>
      <xdr:rowOff>3270386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B7719F35-107B-4699-85C8-8F48B2D74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>
          <a:off x="2120286" y="623560929"/>
          <a:ext cx="4397536" cy="2766921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</xdr:colOff>
      <xdr:row>144</xdr:row>
      <xdr:rowOff>517072</xdr:rowOff>
    </xdr:from>
    <xdr:to>
      <xdr:col>2</xdr:col>
      <xdr:colOff>4435300</xdr:colOff>
      <xdr:row>144</xdr:row>
      <xdr:rowOff>3415393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4CF69F73-08EC-48AC-BF6E-D3E96AFB4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2122714" y="524514536"/>
          <a:ext cx="4380872" cy="2898321"/>
        </a:xfrm>
        <a:prstGeom prst="rect">
          <a:avLst/>
        </a:prstGeom>
      </xdr:spPr>
    </xdr:pic>
    <xdr:clientData/>
  </xdr:twoCellAnchor>
  <xdr:twoCellAnchor editAs="oneCell">
    <xdr:from>
      <xdr:col>11</xdr:col>
      <xdr:colOff>13607</xdr:colOff>
      <xdr:row>10</xdr:row>
      <xdr:rowOff>33085</xdr:rowOff>
    </xdr:from>
    <xdr:to>
      <xdr:col>11</xdr:col>
      <xdr:colOff>6269921</xdr:colOff>
      <xdr:row>10</xdr:row>
      <xdr:rowOff>3605893</xdr:rowOff>
    </xdr:to>
    <xdr:pic>
      <xdr:nvPicPr>
        <xdr:cNvPr id="312" name="Picture 311">
          <a:extLst>
            <a:ext uri="{FF2B5EF4-FFF2-40B4-BE49-F238E27FC236}">
              <a16:creationId xmlns:a16="http://schemas.microsoft.com/office/drawing/2014/main" id="{2123A492-7FFC-40EB-897D-39964EB895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>
          <a:off x="15784286" y="34513585"/>
          <a:ext cx="6256314" cy="3572808"/>
        </a:xfrm>
        <a:prstGeom prst="rect">
          <a:avLst/>
        </a:prstGeom>
      </xdr:spPr>
    </xdr:pic>
    <xdr:clientData/>
  </xdr:twoCellAnchor>
  <xdr:twoCellAnchor editAs="oneCell">
    <xdr:from>
      <xdr:col>2</xdr:col>
      <xdr:colOff>870858</xdr:colOff>
      <xdr:row>107</xdr:row>
      <xdr:rowOff>340179</xdr:rowOff>
    </xdr:from>
    <xdr:to>
      <xdr:col>2</xdr:col>
      <xdr:colOff>6545036</xdr:colOff>
      <xdr:row>107</xdr:row>
      <xdr:rowOff>3681888</xdr:rowOff>
    </xdr:to>
    <xdr:pic>
      <xdr:nvPicPr>
        <xdr:cNvPr id="317" name="Picture 316">
          <a:extLst>
            <a:ext uri="{FF2B5EF4-FFF2-40B4-BE49-F238E27FC236}">
              <a16:creationId xmlns:a16="http://schemas.microsoft.com/office/drawing/2014/main" id="{19D44148-E4E7-46F6-B880-42C8C0FA3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2939144" y="400662322"/>
          <a:ext cx="5674178" cy="3341709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122467</xdr:colOff>
      <xdr:row>171</xdr:row>
      <xdr:rowOff>326571</xdr:rowOff>
    </xdr:from>
    <xdr:to>
      <xdr:col>2</xdr:col>
      <xdr:colOff>4467857</xdr:colOff>
      <xdr:row>171</xdr:row>
      <xdr:rowOff>3143251</xdr:rowOff>
    </xdr:to>
    <xdr:pic>
      <xdr:nvPicPr>
        <xdr:cNvPr id="318" name="Picture 317">
          <a:extLst>
            <a:ext uri="{FF2B5EF4-FFF2-40B4-BE49-F238E27FC236}">
              <a16:creationId xmlns:a16="http://schemas.microsoft.com/office/drawing/2014/main" id="{5E8345D3-5C65-47DC-AED4-E04ED64775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>
          <a:off x="2190753" y="623411250"/>
          <a:ext cx="4345390" cy="2816680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</xdr:colOff>
      <xdr:row>74</xdr:row>
      <xdr:rowOff>21799</xdr:rowOff>
    </xdr:from>
    <xdr:to>
      <xdr:col>2</xdr:col>
      <xdr:colOff>4653642</xdr:colOff>
      <xdr:row>74</xdr:row>
      <xdr:rowOff>3774371</xdr:rowOff>
    </xdr:to>
    <xdr:pic>
      <xdr:nvPicPr>
        <xdr:cNvPr id="319" name="Picture 318">
          <a:extLst>
            <a:ext uri="{FF2B5EF4-FFF2-40B4-BE49-F238E27FC236}">
              <a16:creationId xmlns:a16="http://schemas.microsoft.com/office/drawing/2014/main" id="{8C0AA61D-0834-40D8-BF67-01DA7EB538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2081893" y="278342299"/>
          <a:ext cx="4640035" cy="3752572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1143000</xdr:colOff>
      <xdr:row>190</xdr:row>
      <xdr:rowOff>40821</xdr:rowOff>
    </xdr:from>
    <xdr:to>
      <xdr:col>2</xdr:col>
      <xdr:colOff>4476750</xdr:colOff>
      <xdr:row>190</xdr:row>
      <xdr:rowOff>3736062</xdr:rowOff>
    </xdr:to>
    <xdr:pic>
      <xdr:nvPicPr>
        <xdr:cNvPr id="320" name="Picture 319">
          <a:extLst>
            <a:ext uri="{FF2B5EF4-FFF2-40B4-BE49-F238E27FC236}">
              <a16:creationId xmlns:a16="http://schemas.microsoft.com/office/drawing/2014/main" id="{4274103E-5C97-48F4-94FD-FF8D36E8D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>
          <a:off x="3211286" y="684085500"/>
          <a:ext cx="3333750" cy="3695241"/>
        </a:xfrm>
        <a:prstGeom prst="rect">
          <a:avLst/>
        </a:prstGeom>
      </xdr:spPr>
    </xdr:pic>
    <xdr:clientData/>
  </xdr:twoCellAnchor>
  <xdr:twoCellAnchor editAs="oneCell">
    <xdr:from>
      <xdr:col>2</xdr:col>
      <xdr:colOff>40823</xdr:colOff>
      <xdr:row>191</xdr:row>
      <xdr:rowOff>612321</xdr:rowOff>
    </xdr:from>
    <xdr:to>
      <xdr:col>2</xdr:col>
      <xdr:colOff>4340678</xdr:colOff>
      <xdr:row>191</xdr:row>
      <xdr:rowOff>3632144</xdr:rowOff>
    </xdr:to>
    <xdr:pic>
      <xdr:nvPicPr>
        <xdr:cNvPr id="321" name="Picture 320">
          <a:extLst>
            <a:ext uri="{FF2B5EF4-FFF2-40B4-BE49-F238E27FC236}">
              <a16:creationId xmlns:a16="http://schemas.microsoft.com/office/drawing/2014/main" id="{4F9D3955-F29D-46C3-94E8-22F0A0EA17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2109109" y="688467000"/>
          <a:ext cx="4299855" cy="3019823"/>
        </a:xfrm>
        <a:prstGeom prst="rect">
          <a:avLst/>
        </a:prstGeom>
      </xdr:spPr>
    </xdr:pic>
    <xdr:clientData/>
  </xdr:twoCellAnchor>
  <xdr:twoCellAnchor editAs="oneCell">
    <xdr:from>
      <xdr:col>2</xdr:col>
      <xdr:colOff>13608</xdr:colOff>
      <xdr:row>75</xdr:row>
      <xdr:rowOff>47439</xdr:rowOff>
    </xdr:from>
    <xdr:to>
      <xdr:col>2</xdr:col>
      <xdr:colOff>4586114</xdr:colOff>
      <xdr:row>75</xdr:row>
      <xdr:rowOff>3633107</xdr:rowOff>
    </xdr:to>
    <xdr:pic>
      <xdr:nvPicPr>
        <xdr:cNvPr id="323" name="Picture 322">
          <a:extLst>
            <a:ext uri="{FF2B5EF4-FFF2-40B4-BE49-F238E27FC236}">
              <a16:creationId xmlns:a16="http://schemas.microsoft.com/office/drawing/2014/main" id="{FEC904B1-F734-497F-86B6-D3919DDCA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>
          <a:off x="2081894" y="282177939"/>
          <a:ext cx="4572506" cy="3585668"/>
        </a:xfrm>
        <a:prstGeom prst="rect">
          <a:avLst/>
        </a:prstGeom>
      </xdr:spPr>
    </xdr:pic>
    <xdr:clientData/>
  </xdr:twoCellAnchor>
  <xdr:twoCellAnchor editAs="oneCell">
    <xdr:from>
      <xdr:col>2</xdr:col>
      <xdr:colOff>27216</xdr:colOff>
      <xdr:row>76</xdr:row>
      <xdr:rowOff>70687</xdr:rowOff>
    </xdr:from>
    <xdr:to>
      <xdr:col>2</xdr:col>
      <xdr:colOff>4599214</xdr:colOff>
      <xdr:row>76</xdr:row>
      <xdr:rowOff>3409667</xdr:rowOff>
    </xdr:to>
    <xdr:pic>
      <xdr:nvPicPr>
        <xdr:cNvPr id="324" name="Picture 323">
          <a:extLst>
            <a:ext uri="{FF2B5EF4-FFF2-40B4-BE49-F238E27FC236}">
              <a16:creationId xmlns:a16="http://schemas.microsoft.com/office/drawing/2014/main" id="{0B479F95-569A-4130-856B-0EBA833C3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2095502" y="286011187"/>
          <a:ext cx="4571998" cy="3338980"/>
        </a:xfrm>
        <a:prstGeom prst="rect">
          <a:avLst/>
        </a:prstGeom>
      </xdr:spPr>
    </xdr:pic>
    <xdr:clientData/>
  </xdr:twoCellAnchor>
  <xdr:twoCellAnchor editAs="oneCell">
    <xdr:from>
      <xdr:col>2</xdr:col>
      <xdr:colOff>54431</xdr:colOff>
      <xdr:row>77</xdr:row>
      <xdr:rowOff>27216</xdr:rowOff>
    </xdr:from>
    <xdr:to>
      <xdr:col>2</xdr:col>
      <xdr:colOff>4327071</xdr:colOff>
      <xdr:row>77</xdr:row>
      <xdr:rowOff>3728358</xdr:rowOff>
    </xdr:to>
    <xdr:pic>
      <xdr:nvPicPr>
        <xdr:cNvPr id="325" name="Picture 324">
          <a:extLst>
            <a:ext uri="{FF2B5EF4-FFF2-40B4-BE49-F238E27FC236}">
              <a16:creationId xmlns:a16="http://schemas.microsoft.com/office/drawing/2014/main" id="{C4515166-8673-4FA9-A34B-2E951597DC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>
          <a:off x="2122717" y="289777716"/>
          <a:ext cx="4272640" cy="3701142"/>
        </a:xfrm>
        <a:prstGeom prst="rect">
          <a:avLst/>
        </a:prstGeom>
      </xdr:spPr>
    </xdr:pic>
    <xdr:clientData/>
  </xdr:twoCellAnchor>
  <xdr:twoCellAnchor editAs="oneCell">
    <xdr:from>
      <xdr:col>2</xdr:col>
      <xdr:colOff>81643</xdr:colOff>
      <xdr:row>78</xdr:row>
      <xdr:rowOff>40821</xdr:rowOff>
    </xdr:from>
    <xdr:to>
      <xdr:col>2</xdr:col>
      <xdr:colOff>4322630</xdr:colOff>
      <xdr:row>78</xdr:row>
      <xdr:rowOff>3687537</xdr:rowOff>
    </xdr:to>
    <xdr:pic>
      <xdr:nvPicPr>
        <xdr:cNvPr id="326" name="Picture 325">
          <a:extLst>
            <a:ext uri="{FF2B5EF4-FFF2-40B4-BE49-F238E27FC236}">
              <a16:creationId xmlns:a16="http://schemas.microsoft.com/office/drawing/2014/main" id="{5C219129-18EE-495F-BC7F-AC05A5140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2149929" y="293601321"/>
          <a:ext cx="4240987" cy="3646716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165</xdr:row>
      <xdr:rowOff>27215</xdr:rowOff>
    </xdr:from>
    <xdr:to>
      <xdr:col>2</xdr:col>
      <xdr:colOff>4776107</xdr:colOff>
      <xdr:row>165</xdr:row>
      <xdr:rowOff>3769179</xdr:rowOff>
    </xdr:to>
    <xdr:pic>
      <xdr:nvPicPr>
        <xdr:cNvPr id="327" name="Picture 326">
          <a:extLst>
            <a:ext uri="{FF2B5EF4-FFF2-40B4-BE49-F238E27FC236}">
              <a16:creationId xmlns:a16="http://schemas.microsoft.com/office/drawing/2014/main" id="{3E43F413-AC92-46C9-AE14-445088F86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>
          <a:off x="2136322" y="600251894"/>
          <a:ext cx="4708071" cy="3741964"/>
        </a:xfrm>
        <a:prstGeom prst="rect">
          <a:avLst/>
        </a:prstGeom>
      </xdr:spPr>
    </xdr:pic>
    <xdr:clientData/>
  </xdr:twoCellAnchor>
  <xdr:twoCellAnchor editAs="oneCell">
    <xdr:from>
      <xdr:col>2</xdr:col>
      <xdr:colOff>68036</xdr:colOff>
      <xdr:row>163</xdr:row>
      <xdr:rowOff>27214</xdr:rowOff>
    </xdr:from>
    <xdr:to>
      <xdr:col>2</xdr:col>
      <xdr:colOff>4408714</xdr:colOff>
      <xdr:row>163</xdr:row>
      <xdr:rowOff>3769178</xdr:rowOff>
    </xdr:to>
    <xdr:pic>
      <xdr:nvPicPr>
        <xdr:cNvPr id="328" name="Picture 327">
          <a:extLst>
            <a:ext uri="{FF2B5EF4-FFF2-40B4-BE49-F238E27FC236}">
              <a16:creationId xmlns:a16="http://schemas.microsoft.com/office/drawing/2014/main" id="{F2AFFE78-D9B8-4FD2-BEA5-908E53E2B1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2136322" y="592631893"/>
          <a:ext cx="4340678" cy="3741964"/>
        </a:xfrm>
        <a:prstGeom prst="rect">
          <a:avLst/>
        </a:prstGeom>
      </xdr:spPr>
    </xdr:pic>
    <xdr:clientData/>
  </xdr:twoCellAnchor>
  <xdr:twoCellAnchor editAs="oneCell">
    <xdr:from>
      <xdr:col>2</xdr:col>
      <xdr:colOff>435429</xdr:colOff>
      <xdr:row>164</xdr:row>
      <xdr:rowOff>23707</xdr:rowOff>
    </xdr:from>
    <xdr:to>
      <xdr:col>2</xdr:col>
      <xdr:colOff>4653643</xdr:colOff>
      <xdr:row>164</xdr:row>
      <xdr:rowOff>3797867</xdr:rowOff>
    </xdr:to>
    <xdr:pic>
      <xdr:nvPicPr>
        <xdr:cNvPr id="329" name="Picture 328">
          <a:extLst>
            <a:ext uri="{FF2B5EF4-FFF2-40B4-BE49-F238E27FC236}">
              <a16:creationId xmlns:a16="http://schemas.microsoft.com/office/drawing/2014/main" id="{DA7FDE84-8999-46D4-9DAE-C8AF1E36F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>
          <a:off x="2503715" y="596438386"/>
          <a:ext cx="4218214" cy="3774160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97</xdr:row>
      <xdr:rowOff>449035</xdr:rowOff>
    </xdr:from>
    <xdr:to>
      <xdr:col>2</xdr:col>
      <xdr:colOff>4694464</xdr:colOff>
      <xdr:row>97</xdr:row>
      <xdr:rowOff>3442607</xdr:rowOff>
    </xdr:to>
    <xdr:pic>
      <xdr:nvPicPr>
        <xdr:cNvPr id="333" name="Picture 332">
          <a:extLst>
            <a:ext uri="{FF2B5EF4-FFF2-40B4-BE49-F238E27FC236}">
              <a16:creationId xmlns:a16="http://schemas.microsoft.com/office/drawing/2014/main" id="{FF98B1A0-FC50-44FA-A139-3A2110C0E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2109108" y="362589535"/>
          <a:ext cx="4653642" cy="2993572"/>
        </a:xfrm>
        <a:prstGeom prst="rect">
          <a:avLst/>
        </a:prstGeom>
      </xdr:spPr>
    </xdr:pic>
    <xdr:clientData/>
  </xdr:twoCellAnchor>
  <xdr:twoCellAnchor editAs="oneCell">
    <xdr:from>
      <xdr:col>2</xdr:col>
      <xdr:colOff>13608</xdr:colOff>
      <xdr:row>189</xdr:row>
      <xdr:rowOff>285750</xdr:rowOff>
    </xdr:from>
    <xdr:to>
      <xdr:col>2</xdr:col>
      <xdr:colOff>4585607</xdr:colOff>
      <xdr:row>189</xdr:row>
      <xdr:rowOff>3673928</xdr:rowOff>
    </xdr:to>
    <xdr:pic>
      <xdr:nvPicPr>
        <xdr:cNvPr id="334" name="Picture 333">
          <a:extLst>
            <a:ext uri="{FF2B5EF4-FFF2-40B4-BE49-F238E27FC236}">
              <a16:creationId xmlns:a16="http://schemas.microsoft.com/office/drawing/2014/main" id="{E3EAD460-8D01-4023-AFAD-C3BD740D6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>
          <a:off x="2081894" y="680520429"/>
          <a:ext cx="4571999" cy="3388178"/>
        </a:xfrm>
        <a:prstGeom prst="rect">
          <a:avLst/>
        </a:prstGeom>
      </xdr:spPr>
    </xdr:pic>
    <xdr:clientData/>
  </xdr:twoCellAnchor>
  <xdr:twoCellAnchor editAs="oneCell">
    <xdr:from>
      <xdr:col>2</xdr:col>
      <xdr:colOff>421823</xdr:colOff>
      <xdr:row>71</xdr:row>
      <xdr:rowOff>68036</xdr:rowOff>
    </xdr:from>
    <xdr:to>
      <xdr:col>2</xdr:col>
      <xdr:colOff>4439975</xdr:colOff>
      <xdr:row>71</xdr:row>
      <xdr:rowOff>3673929</xdr:rowOff>
    </xdr:to>
    <xdr:pic>
      <xdr:nvPicPr>
        <xdr:cNvPr id="335" name="Picture 334">
          <a:extLst>
            <a:ext uri="{FF2B5EF4-FFF2-40B4-BE49-F238E27FC236}">
              <a16:creationId xmlns:a16="http://schemas.microsoft.com/office/drawing/2014/main" id="{226BB30C-1E9C-4409-8AD4-518A20B8AC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2490109" y="266958536"/>
          <a:ext cx="4018152" cy="3605893"/>
        </a:xfrm>
        <a:prstGeom prst="rect">
          <a:avLst/>
        </a:prstGeom>
      </xdr:spPr>
    </xdr:pic>
    <xdr:clientData/>
  </xdr:twoCellAnchor>
  <xdr:twoCellAnchor editAs="oneCell">
    <xdr:from>
      <xdr:col>2</xdr:col>
      <xdr:colOff>40823</xdr:colOff>
      <xdr:row>140</xdr:row>
      <xdr:rowOff>54429</xdr:rowOff>
    </xdr:from>
    <xdr:to>
      <xdr:col>2</xdr:col>
      <xdr:colOff>4626428</xdr:colOff>
      <xdr:row>140</xdr:row>
      <xdr:rowOff>3782786</xdr:rowOff>
    </xdr:to>
    <xdr:pic>
      <xdr:nvPicPr>
        <xdr:cNvPr id="346" name="Picture 345">
          <a:extLst>
            <a:ext uri="{FF2B5EF4-FFF2-40B4-BE49-F238E27FC236}">
              <a16:creationId xmlns:a16="http://schemas.microsoft.com/office/drawing/2014/main" id="{D021AF80-78A6-4F48-B10A-2EEBB2BA3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>
          <a:off x="2109109" y="512649108"/>
          <a:ext cx="4585605" cy="3728357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176894</xdr:colOff>
      <xdr:row>146</xdr:row>
      <xdr:rowOff>124607</xdr:rowOff>
    </xdr:from>
    <xdr:to>
      <xdr:col>2</xdr:col>
      <xdr:colOff>4476749</xdr:colOff>
      <xdr:row>146</xdr:row>
      <xdr:rowOff>3796392</xdr:rowOff>
    </xdr:to>
    <xdr:pic>
      <xdr:nvPicPr>
        <xdr:cNvPr id="350" name="Picture 349">
          <a:extLst>
            <a:ext uri="{FF2B5EF4-FFF2-40B4-BE49-F238E27FC236}">
              <a16:creationId xmlns:a16="http://schemas.microsoft.com/office/drawing/2014/main" id="{482CC655-36A9-4AAB-BA3E-D0CF3C005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2245180" y="535579286"/>
          <a:ext cx="4299855" cy="3671785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136072</xdr:colOff>
      <xdr:row>126</xdr:row>
      <xdr:rowOff>70095</xdr:rowOff>
    </xdr:from>
    <xdr:to>
      <xdr:col>2</xdr:col>
      <xdr:colOff>5463891</xdr:colOff>
      <xdr:row>126</xdr:row>
      <xdr:rowOff>3565072</xdr:rowOff>
    </xdr:to>
    <xdr:pic>
      <xdr:nvPicPr>
        <xdr:cNvPr id="351" name="Picture 350">
          <a:extLst>
            <a:ext uri="{FF2B5EF4-FFF2-40B4-BE49-F238E27FC236}">
              <a16:creationId xmlns:a16="http://schemas.microsoft.com/office/drawing/2014/main" id="{8F0D3DB8-82D1-4E8F-84B8-4867F5EB5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>
          <a:off x="2204358" y="472809452"/>
          <a:ext cx="5327819" cy="3494977"/>
        </a:xfrm>
        <a:prstGeom prst="rect">
          <a:avLst/>
        </a:prstGeom>
      </xdr:spPr>
    </xdr:pic>
    <xdr:clientData/>
  </xdr:twoCellAnchor>
  <xdr:twoCellAnchor editAs="oneCell">
    <xdr:from>
      <xdr:col>2</xdr:col>
      <xdr:colOff>95250</xdr:colOff>
      <xdr:row>31</xdr:row>
      <xdr:rowOff>176894</xdr:rowOff>
    </xdr:from>
    <xdr:to>
      <xdr:col>2</xdr:col>
      <xdr:colOff>6936274</xdr:colOff>
      <xdr:row>31</xdr:row>
      <xdr:rowOff>3605894</xdr:rowOff>
    </xdr:to>
    <xdr:pic>
      <xdr:nvPicPr>
        <xdr:cNvPr id="352" name="Picture 351">
          <a:extLst>
            <a:ext uri="{FF2B5EF4-FFF2-40B4-BE49-F238E27FC236}">
              <a16:creationId xmlns:a16="http://schemas.microsoft.com/office/drawing/2014/main" id="{67DB358C-9C6B-48E2-8213-2741DB953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2163536" y="114667394"/>
          <a:ext cx="6841024" cy="3429000"/>
        </a:xfrm>
        <a:prstGeom prst="rect">
          <a:avLst/>
        </a:prstGeom>
      </xdr:spPr>
    </xdr:pic>
    <xdr:clientData/>
  </xdr:twoCellAnchor>
  <xdr:twoCellAnchor editAs="oneCell">
    <xdr:from>
      <xdr:col>2</xdr:col>
      <xdr:colOff>326570</xdr:colOff>
      <xdr:row>127</xdr:row>
      <xdr:rowOff>517071</xdr:rowOff>
    </xdr:from>
    <xdr:to>
      <xdr:col>2</xdr:col>
      <xdr:colOff>4272641</xdr:colOff>
      <xdr:row>127</xdr:row>
      <xdr:rowOff>3322659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14FB9B74-35CE-467A-AA10-A89B39EF4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>
          <a:off x="2394856" y="477066428"/>
          <a:ext cx="3946071" cy="2805588"/>
        </a:xfrm>
        <a:prstGeom prst="rect">
          <a:avLst/>
        </a:prstGeom>
      </xdr:spPr>
    </xdr:pic>
    <xdr:clientData/>
  </xdr:twoCellAnchor>
  <xdr:twoCellAnchor>
    <xdr:from>
      <xdr:col>2</xdr:col>
      <xdr:colOff>1305486</xdr:colOff>
      <xdr:row>108</xdr:row>
      <xdr:rowOff>2571749</xdr:rowOff>
    </xdr:from>
    <xdr:to>
      <xdr:col>2</xdr:col>
      <xdr:colOff>1760570</xdr:colOff>
      <xdr:row>108</xdr:row>
      <xdr:rowOff>2851954</xdr:rowOff>
    </xdr:to>
    <xdr:sp macro="" textlink="">
      <xdr:nvSpPr>
        <xdr:cNvPr id="309" name="TextBox 22">
          <a:extLst>
            <a:ext uri="{FF2B5EF4-FFF2-40B4-BE49-F238E27FC236}">
              <a16:creationId xmlns:a16="http://schemas.microsoft.com/office/drawing/2014/main" id="{C5BC3BA1-C3A7-4346-8101-F675B780268E}"/>
            </a:ext>
          </a:extLst>
        </xdr:cNvPr>
        <xdr:cNvSpPr txBox="1"/>
      </xdr:nvSpPr>
      <xdr:spPr>
        <a:xfrm>
          <a:off x="3373772" y="40673110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 editAs="oneCell">
    <xdr:from>
      <xdr:col>2</xdr:col>
      <xdr:colOff>4245428</xdr:colOff>
      <xdr:row>4</xdr:row>
      <xdr:rowOff>1524000</xdr:rowOff>
    </xdr:from>
    <xdr:to>
      <xdr:col>2</xdr:col>
      <xdr:colOff>5369238</xdr:colOff>
      <xdr:row>4</xdr:row>
      <xdr:rowOff>2543048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0DE4C34-D847-4EA6-9071-BBBBB335B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6313714" y="13144500"/>
          <a:ext cx="1123810" cy="10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</xdr:colOff>
      <xdr:row>143</xdr:row>
      <xdr:rowOff>137085</xdr:rowOff>
    </xdr:from>
    <xdr:to>
      <xdr:col>2</xdr:col>
      <xdr:colOff>4482796</xdr:colOff>
      <xdr:row>143</xdr:row>
      <xdr:rowOff>3388178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5B18C175-96AA-4178-9FF9-7BD6047BB9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>
          <a:off x="2109107" y="531781764"/>
          <a:ext cx="4441975" cy="3251093"/>
        </a:xfrm>
        <a:prstGeom prst="rect">
          <a:avLst/>
        </a:prstGeom>
      </xdr:spPr>
    </xdr:pic>
    <xdr:clientData/>
  </xdr:twoCellAnchor>
  <xdr:twoCellAnchor editAs="oneCell">
    <xdr:from>
      <xdr:col>2</xdr:col>
      <xdr:colOff>40822</xdr:colOff>
      <xdr:row>197</xdr:row>
      <xdr:rowOff>103511</xdr:rowOff>
    </xdr:from>
    <xdr:to>
      <xdr:col>2</xdr:col>
      <xdr:colOff>4558394</xdr:colOff>
      <xdr:row>197</xdr:row>
      <xdr:rowOff>3772208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77CCE90B-C45B-4D19-8AEC-536F3FFEC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2109108" y="707008190"/>
          <a:ext cx="4517572" cy="3668697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</xdr:colOff>
      <xdr:row>151</xdr:row>
      <xdr:rowOff>13607</xdr:rowOff>
    </xdr:from>
    <xdr:to>
      <xdr:col>2</xdr:col>
      <xdr:colOff>4395107</xdr:colOff>
      <xdr:row>151</xdr:row>
      <xdr:rowOff>3769178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CCE1C23C-3B83-48E4-831D-6BE02A001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>
          <a:off x="2109107" y="565948286"/>
          <a:ext cx="4354286" cy="3755571"/>
        </a:xfrm>
        <a:prstGeom prst="rect">
          <a:avLst/>
        </a:prstGeom>
      </xdr:spPr>
    </xdr:pic>
    <xdr:clientData/>
  </xdr:twoCellAnchor>
  <xdr:twoCellAnchor editAs="oneCell">
    <xdr:from>
      <xdr:col>2</xdr:col>
      <xdr:colOff>536863</xdr:colOff>
      <xdr:row>213</xdr:row>
      <xdr:rowOff>329046</xdr:rowOff>
    </xdr:from>
    <xdr:to>
      <xdr:col>2</xdr:col>
      <xdr:colOff>5772229</xdr:colOff>
      <xdr:row>213</xdr:row>
      <xdr:rowOff>3082636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922F72C9-FC8F-4886-A441-34E4828CB2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2615045" y="772027228"/>
          <a:ext cx="5235366" cy="2753590"/>
        </a:xfrm>
        <a:prstGeom prst="rect">
          <a:avLst/>
        </a:prstGeom>
      </xdr:spPr>
    </xdr:pic>
    <xdr:clientData/>
  </xdr:twoCellAnchor>
  <xdr:twoCellAnchor>
    <xdr:from>
      <xdr:col>2</xdr:col>
      <xdr:colOff>1064380</xdr:colOff>
      <xdr:row>16</xdr:row>
      <xdr:rowOff>2169583</xdr:rowOff>
    </xdr:from>
    <xdr:to>
      <xdr:col>2</xdr:col>
      <xdr:colOff>1519464</xdr:colOff>
      <xdr:row>16</xdr:row>
      <xdr:rowOff>2449788</xdr:rowOff>
    </xdr:to>
    <xdr:sp macro="" textlink="">
      <xdr:nvSpPr>
        <xdr:cNvPr id="313" name="TextBox 22">
          <a:extLst>
            <a:ext uri="{FF2B5EF4-FFF2-40B4-BE49-F238E27FC236}">
              <a16:creationId xmlns:a16="http://schemas.microsoft.com/office/drawing/2014/main" id="{FE7490B9-7136-4AEE-A0B9-9D0B3CF19A8A}"/>
            </a:ext>
          </a:extLst>
        </xdr:cNvPr>
        <xdr:cNvSpPr txBox="1"/>
      </xdr:nvSpPr>
      <xdr:spPr>
        <a:xfrm>
          <a:off x="3132666" y="59510083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1039887</xdr:colOff>
      <xdr:row>16</xdr:row>
      <xdr:rowOff>471411</xdr:rowOff>
    </xdr:from>
    <xdr:to>
      <xdr:col>2</xdr:col>
      <xdr:colOff>1494971</xdr:colOff>
      <xdr:row>16</xdr:row>
      <xdr:rowOff>751616</xdr:rowOff>
    </xdr:to>
    <xdr:sp macro="" textlink="">
      <xdr:nvSpPr>
        <xdr:cNvPr id="314" name="TextBox 22">
          <a:extLst>
            <a:ext uri="{FF2B5EF4-FFF2-40B4-BE49-F238E27FC236}">
              <a16:creationId xmlns:a16="http://schemas.microsoft.com/office/drawing/2014/main" id="{3895E650-4959-45B8-8F64-3AF75CFE8B53}"/>
            </a:ext>
          </a:extLst>
        </xdr:cNvPr>
        <xdr:cNvSpPr txBox="1"/>
      </xdr:nvSpPr>
      <xdr:spPr>
        <a:xfrm>
          <a:off x="3108173" y="57811911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1015394</xdr:colOff>
      <xdr:row>17</xdr:row>
      <xdr:rowOff>1032026</xdr:rowOff>
    </xdr:from>
    <xdr:to>
      <xdr:col>2</xdr:col>
      <xdr:colOff>1470478</xdr:colOff>
      <xdr:row>17</xdr:row>
      <xdr:rowOff>1312231</xdr:rowOff>
    </xdr:to>
    <xdr:sp macro="" textlink="">
      <xdr:nvSpPr>
        <xdr:cNvPr id="315" name="TextBox 22">
          <a:extLst>
            <a:ext uri="{FF2B5EF4-FFF2-40B4-BE49-F238E27FC236}">
              <a16:creationId xmlns:a16="http://schemas.microsoft.com/office/drawing/2014/main" id="{2D70CB48-A0FD-4C13-8CE0-1B5E746ABEE3}"/>
            </a:ext>
          </a:extLst>
        </xdr:cNvPr>
        <xdr:cNvSpPr txBox="1"/>
      </xdr:nvSpPr>
      <xdr:spPr>
        <a:xfrm>
          <a:off x="3083680" y="62182526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653143</xdr:colOff>
      <xdr:row>18</xdr:row>
      <xdr:rowOff>2095500</xdr:rowOff>
    </xdr:from>
    <xdr:to>
      <xdr:col>2</xdr:col>
      <xdr:colOff>1108227</xdr:colOff>
      <xdr:row>18</xdr:row>
      <xdr:rowOff>2375705</xdr:rowOff>
    </xdr:to>
    <xdr:sp macro="" textlink="">
      <xdr:nvSpPr>
        <xdr:cNvPr id="316" name="TextBox 22">
          <a:extLst>
            <a:ext uri="{FF2B5EF4-FFF2-40B4-BE49-F238E27FC236}">
              <a16:creationId xmlns:a16="http://schemas.microsoft.com/office/drawing/2014/main" id="{67709F1B-3AEB-4C5B-B410-693DDEB21A8E}"/>
            </a:ext>
          </a:extLst>
        </xdr:cNvPr>
        <xdr:cNvSpPr txBox="1"/>
      </xdr:nvSpPr>
      <xdr:spPr>
        <a:xfrm>
          <a:off x="2721429" y="67056000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>
    <xdr:from>
      <xdr:col>2</xdr:col>
      <xdr:colOff>1156608</xdr:colOff>
      <xdr:row>19</xdr:row>
      <xdr:rowOff>2843892</xdr:rowOff>
    </xdr:from>
    <xdr:to>
      <xdr:col>2</xdr:col>
      <xdr:colOff>1611692</xdr:colOff>
      <xdr:row>19</xdr:row>
      <xdr:rowOff>3124097</xdr:rowOff>
    </xdr:to>
    <xdr:sp macro="" textlink="">
      <xdr:nvSpPr>
        <xdr:cNvPr id="322" name="TextBox 22">
          <a:extLst>
            <a:ext uri="{FF2B5EF4-FFF2-40B4-BE49-F238E27FC236}">
              <a16:creationId xmlns:a16="http://schemas.microsoft.com/office/drawing/2014/main" id="{9F50EF6B-B080-4CE7-8144-A2F457422786}"/>
            </a:ext>
          </a:extLst>
        </xdr:cNvPr>
        <xdr:cNvSpPr txBox="1"/>
      </xdr:nvSpPr>
      <xdr:spPr>
        <a:xfrm>
          <a:off x="3224894" y="71614392"/>
          <a:ext cx="455084" cy="280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200">
              <a:solidFill>
                <a:srgbClr val="FF0000"/>
              </a:solidFill>
            </a:rPr>
            <a:t>EOL</a:t>
          </a:r>
        </a:p>
      </xdr:txBody>
    </xdr:sp>
    <xdr:clientData/>
  </xdr:twoCellAnchor>
  <xdr:twoCellAnchor editAs="oneCell">
    <xdr:from>
      <xdr:col>2</xdr:col>
      <xdr:colOff>35458</xdr:colOff>
      <xdr:row>114</xdr:row>
      <xdr:rowOff>34395</xdr:rowOff>
    </xdr:from>
    <xdr:to>
      <xdr:col>2</xdr:col>
      <xdr:colOff>4525348</xdr:colOff>
      <xdr:row>114</xdr:row>
      <xdr:rowOff>3776721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C27C0032-BF3E-41AB-8035-676682D065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>
          <a:off x="2158172" y="427065415"/>
          <a:ext cx="4489890" cy="3742326"/>
        </a:xfrm>
        <a:prstGeom prst="rect">
          <a:avLst/>
        </a:prstGeom>
      </xdr:spPr>
    </xdr:pic>
    <xdr:clientData/>
  </xdr:twoCellAnchor>
  <xdr:twoCellAnchor editAs="oneCell">
    <xdr:from>
      <xdr:col>2</xdr:col>
      <xdr:colOff>31102</xdr:colOff>
      <xdr:row>72</xdr:row>
      <xdr:rowOff>38878</xdr:rowOff>
    </xdr:from>
    <xdr:to>
      <xdr:col>2</xdr:col>
      <xdr:colOff>4558394</xdr:colOff>
      <xdr:row>72</xdr:row>
      <xdr:rowOff>3776720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6299F2D9-DDA9-4878-8897-902D133849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2099388" y="270739378"/>
          <a:ext cx="4527292" cy="3737842"/>
        </a:xfrm>
        <a:prstGeom prst="rect">
          <a:avLst/>
        </a:prstGeom>
      </xdr:spPr>
    </xdr:pic>
    <xdr:clientData/>
  </xdr:twoCellAnchor>
  <xdr:twoCellAnchor editAs="oneCell">
    <xdr:from>
      <xdr:col>2</xdr:col>
      <xdr:colOff>41055</xdr:colOff>
      <xdr:row>73</xdr:row>
      <xdr:rowOff>15552</xdr:rowOff>
    </xdr:from>
    <xdr:to>
      <xdr:col>2</xdr:col>
      <xdr:colOff>4595326</xdr:colOff>
      <xdr:row>73</xdr:row>
      <xdr:rowOff>3808282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462573C0-983C-40EC-A37D-077814FF1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>
          <a:off x="2163769" y="274522165"/>
          <a:ext cx="4554271" cy="3792730"/>
        </a:xfrm>
        <a:prstGeom prst="rect">
          <a:avLst/>
        </a:prstGeom>
      </xdr:spPr>
    </xdr:pic>
    <xdr:clientData/>
  </xdr:twoCellAnchor>
  <xdr:twoCellAnchor editAs="oneCell">
    <xdr:from>
      <xdr:col>2</xdr:col>
      <xdr:colOff>34528</xdr:colOff>
      <xdr:row>149</xdr:row>
      <xdr:rowOff>20059</xdr:rowOff>
    </xdr:from>
    <xdr:to>
      <xdr:col>2</xdr:col>
      <xdr:colOff>4515972</xdr:colOff>
      <xdr:row>149</xdr:row>
      <xdr:rowOff>3791697</xdr:rowOff>
    </xdr:to>
    <xdr:pic>
      <xdr:nvPicPr>
        <xdr:cNvPr id="184" name="Picture 183">
          <a:extLst>
            <a:ext uri="{FF2B5EF4-FFF2-40B4-BE49-F238E27FC236}">
              <a16:creationId xmlns:a16="http://schemas.microsoft.com/office/drawing/2014/main" id="{50474026-9FA0-473E-A26D-C046AA9BD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2107616" y="558364353"/>
          <a:ext cx="4481444" cy="3771638"/>
        </a:xfrm>
        <a:prstGeom prst="rect">
          <a:avLst/>
        </a:prstGeom>
      </xdr:spPr>
    </xdr:pic>
    <xdr:clientData/>
  </xdr:twoCellAnchor>
  <xdr:twoCellAnchor editAs="oneCell">
    <xdr:from>
      <xdr:col>2</xdr:col>
      <xdr:colOff>73256</xdr:colOff>
      <xdr:row>157</xdr:row>
      <xdr:rowOff>2049</xdr:rowOff>
    </xdr:from>
    <xdr:to>
      <xdr:col>2</xdr:col>
      <xdr:colOff>4702378</xdr:colOff>
      <xdr:row>157</xdr:row>
      <xdr:rowOff>3771122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3EA07721-2FCF-40C6-A3AA-4B2F7F925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>
          <a:off x="2195970" y="588810335"/>
          <a:ext cx="4629122" cy="3769073"/>
        </a:xfrm>
        <a:prstGeom prst="rect">
          <a:avLst/>
        </a:prstGeom>
      </xdr:spPr>
    </xdr:pic>
    <xdr:clientData/>
  </xdr:twoCellAnchor>
  <xdr:twoCellAnchor editAs="oneCell">
    <xdr:from>
      <xdr:col>2</xdr:col>
      <xdr:colOff>40122</xdr:colOff>
      <xdr:row>158</xdr:row>
      <xdr:rowOff>38717</xdr:rowOff>
    </xdr:from>
    <xdr:to>
      <xdr:col>2</xdr:col>
      <xdr:colOff>4571999</xdr:colOff>
      <xdr:row>158</xdr:row>
      <xdr:rowOff>3753529</xdr:rowOff>
    </xdr:to>
    <xdr:pic>
      <xdr:nvPicPr>
        <xdr:cNvPr id="189" name="Picture 188">
          <a:extLst>
            <a:ext uri="{FF2B5EF4-FFF2-40B4-BE49-F238E27FC236}">
              <a16:creationId xmlns:a16="http://schemas.microsoft.com/office/drawing/2014/main" id="{E8940048-2839-4AC7-BD9B-B99532B7E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2162836" y="592657003"/>
          <a:ext cx="4531877" cy="3714812"/>
        </a:xfrm>
        <a:prstGeom prst="rect">
          <a:avLst/>
        </a:prstGeom>
      </xdr:spPr>
    </xdr:pic>
    <xdr:clientData/>
  </xdr:twoCellAnchor>
  <xdr:twoCellAnchor editAs="oneCell">
    <xdr:from>
      <xdr:col>2</xdr:col>
      <xdr:colOff>56607</xdr:colOff>
      <xdr:row>139</xdr:row>
      <xdr:rowOff>6332</xdr:rowOff>
    </xdr:from>
    <xdr:to>
      <xdr:col>2</xdr:col>
      <xdr:colOff>4544785</xdr:colOff>
      <xdr:row>139</xdr:row>
      <xdr:rowOff>3756503</xdr:rowOff>
    </xdr:to>
    <xdr:pic>
      <xdr:nvPicPr>
        <xdr:cNvPr id="192" name="Picture 191">
          <a:extLst>
            <a:ext uri="{FF2B5EF4-FFF2-40B4-BE49-F238E27FC236}">
              <a16:creationId xmlns:a16="http://schemas.microsoft.com/office/drawing/2014/main" id="{08A37EB9-E261-4418-B973-5029896AF7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>
          <a:off x="2124893" y="527841011"/>
          <a:ext cx="4488178" cy="3750171"/>
        </a:xfrm>
        <a:prstGeom prst="rect">
          <a:avLst/>
        </a:prstGeom>
      </xdr:spPr>
    </xdr:pic>
    <xdr:clientData/>
  </xdr:twoCellAnchor>
  <xdr:twoCellAnchor editAs="oneCell">
    <xdr:from>
      <xdr:col>2</xdr:col>
      <xdr:colOff>39140</xdr:colOff>
      <xdr:row>138</xdr:row>
      <xdr:rowOff>79973</xdr:rowOff>
    </xdr:from>
    <xdr:to>
      <xdr:col>2</xdr:col>
      <xdr:colOff>4464843</xdr:colOff>
      <xdr:row>138</xdr:row>
      <xdr:rowOff>3622724</xdr:rowOff>
    </xdr:to>
    <xdr:pic>
      <xdr:nvPicPr>
        <xdr:cNvPr id="193" name="Picture 192">
          <a:extLst>
            <a:ext uri="{FF2B5EF4-FFF2-40B4-BE49-F238E27FC236}">
              <a16:creationId xmlns:a16="http://schemas.microsoft.com/office/drawing/2014/main" id="{E21E9B5D-9424-41FA-9FF7-E98DBFABF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2110828" y="524097848"/>
          <a:ext cx="4425703" cy="3542751"/>
        </a:xfrm>
        <a:prstGeom prst="rect">
          <a:avLst/>
        </a:prstGeom>
      </xdr:spPr>
    </xdr:pic>
    <xdr:clientData/>
  </xdr:twoCellAnchor>
  <xdr:twoCellAnchor editAs="oneCell">
    <xdr:from>
      <xdr:col>2</xdr:col>
      <xdr:colOff>42300</xdr:colOff>
      <xdr:row>206</xdr:row>
      <xdr:rowOff>34304</xdr:rowOff>
    </xdr:from>
    <xdr:to>
      <xdr:col>2</xdr:col>
      <xdr:colOff>4572000</xdr:colOff>
      <xdr:row>206</xdr:row>
      <xdr:rowOff>3793121</xdr:rowOff>
    </xdr:to>
    <xdr:pic>
      <xdr:nvPicPr>
        <xdr:cNvPr id="194" name="Picture 193">
          <a:extLst>
            <a:ext uri="{FF2B5EF4-FFF2-40B4-BE49-F238E27FC236}">
              <a16:creationId xmlns:a16="http://schemas.microsoft.com/office/drawing/2014/main" id="{26A6FEED-0DED-4AFF-AE53-0B73230E3E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>
          <a:off x="2165014" y="748862590"/>
          <a:ext cx="4529700" cy="3758817"/>
        </a:xfrm>
        <a:prstGeom prst="rect">
          <a:avLst/>
        </a:prstGeom>
      </xdr:spPr>
    </xdr:pic>
    <xdr:clientData/>
  </xdr:twoCellAnchor>
  <xdr:twoCellAnchor editAs="oneCell">
    <xdr:from>
      <xdr:col>2</xdr:col>
      <xdr:colOff>35456</xdr:colOff>
      <xdr:row>150</xdr:row>
      <xdr:rowOff>34368</xdr:rowOff>
    </xdr:from>
    <xdr:to>
      <xdr:col>2</xdr:col>
      <xdr:colOff>4556449</xdr:colOff>
      <xdr:row>150</xdr:row>
      <xdr:rowOff>3774428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541CC9FF-A08D-4D15-A7F3-63C18A58F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2158170" y="562172654"/>
          <a:ext cx="4520993" cy="3740060"/>
        </a:xfrm>
        <a:prstGeom prst="rect">
          <a:avLst/>
        </a:prstGeom>
      </xdr:spPr>
    </xdr:pic>
    <xdr:clientData/>
  </xdr:twoCellAnchor>
  <xdr:twoCellAnchor editAs="oneCell">
    <xdr:from>
      <xdr:col>2</xdr:col>
      <xdr:colOff>79001</xdr:colOff>
      <xdr:row>201</xdr:row>
      <xdr:rowOff>497633</xdr:rowOff>
    </xdr:from>
    <xdr:to>
      <xdr:col>2</xdr:col>
      <xdr:colOff>4750836</xdr:colOff>
      <xdr:row>201</xdr:row>
      <xdr:rowOff>3604337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E58CFADF-2288-446E-B146-9ADE051E3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>
          <a:off x="2201715" y="730275919"/>
          <a:ext cx="4671835" cy="3106704"/>
        </a:xfrm>
        <a:prstGeom prst="rect">
          <a:avLst/>
        </a:prstGeom>
      </xdr:spPr>
    </xdr:pic>
    <xdr:clientData/>
  </xdr:twoCellAnchor>
  <xdr:twoCellAnchor editAs="oneCell">
    <xdr:from>
      <xdr:col>2</xdr:col>
      <xdr:colOff>41054</xdr:colOff>
      <xdr:row>51</xdr:row>
      <xdr:rowOff>38874</xdr:rowOff>
    </xdr:from>
    <xdr:to>
      <xdr:col>2</xdr:col>
      <xdr:colOff>4595327</xdr:colOff>
      <xdr:row>51</xdr:row>
      <xdr:rowOff>3771121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DF1A4918-7879-4E94-98D0-0FB0FDB77F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2163768" y="190725487"/>
          <a:ext cx="4554273" cy="3732247"/>
        </a:xfrm>
        <a:prstGeom prst="rect">
          <a:avLst/>
        </a:prstGeom>
      </xdr:spPr>
    </xdr:pic>
    <xdr:clientData/>
  </xdr:twoCellAnchor>
  <xdr:twoCellAnchor editAs="oneCell">
    <xdr:from>
      <xdr:col>2</xdr:col>
      <xdr:colOff>33618</xdr:colOff>
      <xdr:row>148</xdr:row>
      <xdr:rowOff>56031</xdr:rowOff>
    </xdr:from>
    <xdr:to>
      <xdr:col>2</xdr:col>
      <xdr:colOff>4487021</xdr:colOff>
      <xdr:row>148</xdr:row>
      <xdr:rowOff>3597089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48321601-6A84-4D16-BE49-405D63529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>
          <a:off x="2106706" y="554590325"/>
          <a:ext cx="4453403" cy="3541058"/>
        </a:xfrm>
        <a:prstGeom prst="rect">
          <a:avLst/>
        </a:prstGeom>
      </xdr:spPr>
    </xdr:pic>
    <xdr:clientData/>
  </xdr:twoCellAnchor>
  <xdr:twoCellAnchor editAs="oneCell">
    <xdr:from>
      <xdr:col>2</xdr:col>
      <xdr:colOff>44824</xdr:colOff>
      <xdr:row>147</xdr:row>
      <xdr:rowOff>56029</xdr:rowOff>
    </xdr:from>
    <xdr:to>
      <xdr:col>2</xdr:col>
      <xdr:colOff>4493560</xdr:colOff>
      <xdr:row>147</xdr:row>
      <xdr:rowOff>3750862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C6CA7608-970C-428C-AD65-C845CCC91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2117912" y="550780323"/>
          <a:ext cx="4448736" cy="3694833"/>
        </a:xfrm>
        <a:prstGeom prst="rect">
          <a:avLst/>
        </a:prstGeom>
      </xdr:spPr>
    </xdr:pic>
    <xdr:clientData/>
  </xdr:twoCellAnchor>
  <xdr:twoCellAnchor editAs="oneCell">
    <xdr:from>
      <xdr:col>2</xdr:col>
      <xdr:colOff>17318</xdr:colOff>
      <xdr:row>162</xdr:row>
      <xdr:rowOff>502227</xdr:rowOff>
    </xdr:from>
    <xdr:to>
      <xdr:col>2</xdr:col>
      <xdr:colOff>4329545</xdr:colOff>
      <xdr:row>162</xdr:row>
      <xdr:rowOff>2805545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D7DA9CB-A7A6-4CCE-B83E-D01599223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>
          <a:off x="2095500" y="608370409"/>
          <a:ext cx="4312227" cy="2303318"/>
        </a:xfrm>
        <a:prstGeom prst="rect">
          <a:avLst/>
        </a:prstGeom>
      </xdr:spPr>
    </xdr:pic>
    <xdr:clientData/>
  </xdr:twoCellAnchor>
  <xdr:twoCellAnchor editAs="oneCell">
    <xdr:from>
      <xdr:col>2</xdr:col>
      <xdr:colOff>11907</xdr:colOff>
      <xdr:row>211</xdr:row>
      <xdr:rowOff>71438</xdr:rowOff>
    </xdr:from>
    <xdr:to>
      <xdr:col>2</xdr:col>
      <xdr:colOff>6215063</xdr:colOff>
      <xdr:row>211</xdr:row>
      <xdr:rowOff>3646138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CC634FD-6CA8-49D3-8BBC-2136298332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2083595" y="764119313"/>
          <a:ext cx="6203156" cy="3574700"/>
        </a:xfrm>
        <a:prstGeom prst="rect">
          <a:avLst/>
        </a:prstGeom>
      </xdr:spPr>
    </xdr:pic>
    <xdr:clientData/>
  </xdr:twoCellAnchor>
  <xdr:twoCellAnchor editAs="oneCell">
    <xdr:from>
      <xdr:col>2</xdr:col>
      <xdr:colOff>1250156</xdr:colOff>
      <xdr:row>208</xdr:row>
      <xdr:rowOff>559594</xdr:rowOff>
    </xdr:from>
    <xdr:to>
      <xdr:col>2</xdr:col>
      <xdr:colOff>5535870</xdr:colOff>
      <xdr:row>208</xdr:row>
      <xdr:rowOff>3311975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9FA0D5E5-2ED6-4F25-9D2D-6D202F015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>
          <a:off x="3321844" y="756987469"/>
          <a:ext cx="4285714" cy="2752381"/>
        </a:xfrm>
        <a:prstGeom prst="rect">
          <a:avLst/>
        </a:prstGeom>
      </xdr:spPr>
    </xdr:pic>
    <xdr:clientData/>
  </xdr:twoCellAnchor>
  <xdr:twoCellAnchor editAs="oneCell">
    <xdr:from>
      <xdr:col>2</xdr:col>
      <xdr:colOff>640774</xdr:colOff>
      <xdr:row>87</xdr:row>
      <xdr:rowOff>492345</xdr:rowOff>
    </xdr:from>
    <xdr:to>
      <xdr:col>2</xdr:col>
      <xdr:colOff>7654636</xdr:colOff>
      <xdr:row>87</xdr:row>
      <xdr:rowOff>3472245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243D64E1-3843-4FD8-8E9D-ED22C0D5E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2718956" y="328342845"/>
          <a:ext cx="7013862" cy="297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1125682</xdr:colOff>
      <xdr:row>209</xdr:row>
      <xdr:rowOff>227590</xdr:rowOff>
    </xdr:from>
    <xdr:to>
      <xdr:col>2</xdr:col>
      <xdr:colOff>5957455</xdr:colOff>
      <xdr:row>209</xdr:row>
      <xdr:rowOff>3619024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3E92ED53-0108-42AC-A03C-92B1A5BAA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>
          <a:off x="3203864" y="768115772"/>
          <a:ext cx="4831773" cy="3391434"/>
        </a:xfrm>
        <a:prstGeom prst="rect">
          <a:avLst/>
        </a:prstGeom>
      </xdr:spPr>
    </xdr:pic>
    <xdr:clientData/>
  </xdr:twoCellAnchor>
  <xdr:twoCellAnchor editAs="oneCell">
    <xdr:from>
      <xdr:col>2</xdr:col>
      <xdr:colOff>121227</xdr:colOff>
      <xdr:row>216</xdr:row>
      <xdr:rowOff>190500</xdr:rowOff>
    </xdr:from>
    <xdr:to>
      <xdr:col>2</xdr:col>
      <xdr:colOff>4845843</xdr:colOff>
      <xdr:row>216</xdr:row>
      <xdr:rowOff>3771452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95F1C67E-5BA7-4645-A5A1-65D1FA94A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2192915" y="794718375"/>
          <a:ext cx="4724616" cy="35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141</xdr:row>
      <xdr:rowOff>23156</xdr:rowOff>
    </xdr:from>
    <xdr:to>
      <xdr:col>2</xdr:col>
      <xdr:colOff>4393406</xdr:colOff>
      <xdr:row>141</xdr:row>
      <xdr:rowOff>3800361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FD6D6B22-17FF-4A20-BC93-42DA93778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>
          <a:off x="2119314" y="535471031"/>
          <a:ext cx="4345780" cy="3777205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128</xdr:row>
      <xdr:rowOff>440532</xdr:rowOff>
    </xdr:from>
    <xdr:to>
      <xdr:col>2</xdr:col>
      <xdr:colOff>4822031</xdr:colOff>
      <xdr:row>128</xdr:row>
      <xdr:rowOff>3213819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BAE08AEA-2BF7-46B3-8125-383BD01D1E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2119314" y="484596282"/>
          <a:ext cx="4774405" cy="2773287"/>
        </a:xfrm>
        <a:prstGeom prst="rect">
          <a:avLst/>
        </a:prstGeom>
      </xdr:spPr>
    </xdr:pic>
    <xdr:clientData/>
  </xdr:twoCellAnchor>
  <xdr:twoCellAnchor editAs="oneCell">
    <xdr:from>
      <xdr:col>2</xdr:col>
      <xdr:colOff>202406</xdr:colOff>
      <xdr:row>207</xdr:row>
      <xdr:rowOff>99255</xdr:rowOff>
    </xdr:from>
    <xdr:to>
      <xdr:col>2</xdr:col>
      <xdr:colOff>4298155</xdr:colOff>
      <xdr:row>207</xdr:row>
      <xdr:rowOff>3709271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887921B2-5062-4FC9-9166-270D7B4D4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>
          <a:off x="2274094" y="760337130"/>
          <a:ext cx="4095749" cy="3610016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142876</xdr:colOff>
      <xdr:row>136</xdr:row>
      <xdr:rowOff>395807</xdr:rowOff>
    </xdr:from>
    <xdr:to>
      <xdr:col>2</xdr:col>
      <xdr:colOff>6527854</xdr:colOff>
      <xdr:row>136</xdr:row>
      <xdr:rowOff>3512343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D277790-C347-456E-850A-D0ACA6A4B3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2214564" y="516793682"/>
          <a:ext cx="6384978" cy="3116536"/>
        </a:xfrm>
        <a:prstGeom prst="rect">
          <a:avLst/>
        </a:prstGeom>
      </xdr:spPr>
    </xdr:pic>
    <xdr:clientData/>
  </xdr:twoCellAnchor>
  <xdr:twoCellAnchor editAs="oneCell">
    <xdr:from>
      <xdr:col>2</xdr:col>
      <xdr:colOff>309562</xdr:colOff>
      <xdr:row>137</xdr:row>
      <xdr:rowOff>347706</xdr:rowOff>
    </xdr:from>
    <xdr:to>
      <xdr:col>2</xdr:col>
      <xdr:colOff>6631781</xdr:colOff>
      <xdr:row>137</xdr:row>
      <xdr:rowOff>3629075</xdr:rowOff>
    </xdr:to>
    <xdr:pic>
      <xdr:nvPicPr>
        <xdr:cNvPr id="183" name="Picture 182">
          <a:extLst>
            <a:ext uri="{FF2B5EF4-FFF2-40B4-BE49-F238E27FC236}">
              <a16:creationId xmlns:a16="http://schemas.microsoft.com/office/drawing/2014/main" id="{0DA31CE9-9F8C-45C2-8F8C-C9086428E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>
          <a:off x="2381250" y="520555581"/>
          <a:ext cx="6322219" cy="3281369"/>
        </a:xfrm>
        <a:prstGeom prst="rect">
          <a:avLst/>
        </a:prstGeom>
      </xdr:spPr>
    </xdr:pic>
    <xdr:clientData/>
  </xdr:twoCellAnchor>
  <xdr:twoCellAnchor editAs="oneCell">
    <xdr:from>
      <xdr:col>2</xdr:col>
      <xdr:colOff>273843</xdr:colOff>
      <xdr:row>217</xdr:row>
      <xdr:rowOff>23812</xdr:rowOff>
    </xdr:from>
    <xdr:to>
      <xdr:col>2</xdr:col>
      <xdr:colOff>4488656</xdr:colOff>
      <xdr:row>217</xdr:row>
      <xdr:rowOff>3744387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50D626A1-D9E8-4568-8383-CEDD694587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2345531" y="798361687"/>
          <a:ext cx="4214813" cy="3720575"/>
        </a:xfrm>
        <a:prstGeom prst="rect">
          <a:avLst/>
        </a:prstGeom>
      </xdr:spPr>
    </xdr:pic>
    <xdr:clientData/>
  </xdr:twoCellAnchor>
  <xdr:twoCellAnchor editAs="oneCell">
    <xdr:from>
      <xdr:col>2</xdr:col>
      <xdr:colOff>35719</xdr:colOff>
      <xdr:row>218</xdr:row>
      <xdr:rowOff>197702</xdr:rowOff>
    </xdr:from>
    <xdr:to>
      <xdr:col>2</xdr:col>
      <xdr:colOff>4369592</xdr:colOff>
      <xdr:row>218</xdr:row>
      <xdr:rowOff>3611961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86F98E06-8F55-473A-9FF5-BC0FA6594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>
          <a:off x="2107407" y="802345577"/>
          <a:ext cx="4333873" cy="34142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art%20Krzywda\Desktop\PM\Pricelist\2021\02\Released\mount_selection_tool_February__2021_1.28.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data/Chris%20Collins/Downloads/Hanwha_Vision_America_Pricelist_USA_Disty_May_2025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ease Notes"/>
      <sheetName val="Mount Selection"/>
      <sheetName val="Misc"/>
      <sheetName val="Accessories"/>
      <sheetName val="Images"/>
      <sheetName val="Maps"/>
    </sheetNames>
    <sheetDataSet>
      <sheetData sheetId="0" refreshError="1"/>
      <sheetData sheetId="1"/>
      <sheetData sheetId="2" refreshError="1"/>
      <sheetData sheetId="3"/>
      <sheetData sheetId="4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"/>
      <sheetName val="HVA Pricelist"/>
      <sheetName val="Limited Stock"/>
      <sheetName val="EOL Product"/>
      <sheetName val="Sales Worksheet"/>
    </sheetNames>
    <sheetDataSet>
      <sheetData sheetId="0"/>
      <sheetData sheetId="1"/>
      <sheetData sheetId="2"/>
      <sheetData sheetId="3">
        <row r="6">
          <cell r="C6" t="str">
            <v>SPU-60240</v>
          </cell>
        </row>
        <row r="7">
          <cell r="C7" t="str">
            <v>XRN-3210RB2</v>
          </cell>
        </row>
        <row r="8">
          <cell r="C8" t="str">
            <v>XRN-3210RB2-8TB</v>
          </cell>
        </row>
        <row r="9">
          <cell r="C9" t="str">
            <v>XRN-3210RB2-16TB</v>
          </cell>
        </row>
        <row r="10">
          <cell r="C10" t="str">
            <v>XRN-3210RB2-24TB</v>
          </cell>
        </row>
        <row r="11">
          <cell r="C11" t="str">
            <v>XRN-3210RB2-32TB</v>
          </cell>
        </row>
        <row r="12">
          <cell r="C12" t="str">
            <v>XRN-3210RB2-48TB</v>
          </cell>
        </row>
        <row r="13">
          <cell r="C13" t="str">
            <v>XRN-3210RB2-64TB</v>
          </cell>
        </row>
        <row r="14">
          <cell r="C14" t="str">
            <v>XRN-3210B2</v>
          </cell>
        </row>
        <row r="15">
          <cell r="C15" t="str">
            <v>XRN-3210B2-12TB</v>
          </cell>
        </row>
        <row r="16">
          <cell r="C16" t="str">
            <v>XRN-3210B2-16TB</v>
          </cell>
        </row>
        <row r="17">
          <cell r="C17" t="str">
            <v>XRN-3210B2-24TB</v>
          </cell>
        </row>
        <row r="18">
          <cell r="C18" t="str">
            <v>XRN-3210B2-32TB</v>
          </cell>
        </row>
        <row r="19">
          <cell r="C19" t="str">
            <v>XRN-3210B2-48TB</v>
          </cell>
        </row>
        <row r="20">
          <cell r="C20" t="str">
            <v>XRN-3210B2-64TB</v>
          </cell>
        </row>
        <row r="21">
          <cell r="C21" t="str">
            <v>XRN-6410RB2</v>
          </cell>
        </row>
        <row r="22">
          <cell r="C22" t="str">
            <v>XRN-6410RB2-8TB</v>
          </cell>
        </row>
        <row r="23">
          <cell r="C23" t="str">
            <v>XRN-6410RB2-16TB</v>
          </cell>
        </row>
        <row r="24">
          <cell r="C24" t="str">
            <v>XRN-6410RB2-24TB</v>
          </cell>
        </row>
        <row r="25">
          <cell r="C25" t="str">
            <v>XRN-6410RB2-32TB</v>
          </cell>
        </row>
        <row r="26">
          <cell r="C26" t="str">
            <v>XRN-6410RB2-48TB</v>
          </cell>
        </row>
        <row r="27">
          <cell r="C27" t="str">
            <v>XRN-6410RB2-64TB</v>
          </cell>
        </row>
        <row r="28">
          <cell r="C28" t="str">
            <v>XRN-6410B2</v>
          </cell>
        </row>
        <row r="29">
          <cell r="C29" t="str">
            <v>XRN-6410B2-12TB</v>
          </cell>
        </row>
        <row r="30">
          <cell r="C30" t="str">
            <v>XRN-6410B2-16TB</v>
          </cell>
        </row>
        <row r="31">
          <cell r="C31" t="str">
            <v>XRN-6410B2-24TB</v>
          </cell>
        </row>
        <row r="32">
          <cell r="C32" t="str">
            <v>XRN-6410B2-32TB</v>
          </cell>
        </row>
        <row r="33">
          <cell r="C33" t="str">
            <v>XRN-6410B2-48TB</v>
          </cell>
        </row>
        <row r="34">
          <cell r="C34" t="str">
            <v>XRN-6410B2-64TB</v>
          </cell>
        </row>
        <row r="35">
          <cell r="C35" t="str">
            <v>PWR-MORD1260</v>
          </cell>
        </row>
        <row r="36">
          <cell r="C36" t="str">
            <v>XNP-8250R</v>
          </cell>
        </row>
        <row r="37">
          <cell r="C37" t="str">
            <v>WRN-1610S-2TB</v>
          </cell>
        </row>
        <row r="38">
          <cell r="C38" t="str">
            <v>WRN-1610S-4TB</v>
          </cell>
        </row>
        <row r="39">
          <cell r="C39" t="str">
            <v>WRN-1610S-6TB</v>
          </cell>
        </row>
        <row r="40">
          <cell r="C40" t="str">
            <v>WRN-1610S-8TB</v>
          </cell>
        </row>
        <row r="41">
          <cell r="C41" t="str">
            <v>WRN-1610S-12TB</v>
          </cell>
        </row>
        <row r="42">
          <cell r="C42" t="str">
            <v>WRN-1610S-18TB</v>
          </cell>
        </row>
        <row r="43">
          <cell r="C43" t="str">
            <v>WRN-1610S-24TB</v>
          </cell>
        </row>
        <row r="44">
          <cell r="C44" t="str">
            <v>WRN-810S-1TB</v>
          </cell>
        </row>
        <row r="45">
          <cell r="C45" t="str">
            <v>WRN-810S-2TB</v>
          </cell>
        </row>
        <row r="46">
          <cell r="C46" t="str">
            <v>WRN-810S-4TB</v>
          </cell>
        </row>
        <row r="47">
          <cell r="C47" t="str">
            <v>WRN-810S-6TB</v>
          </cell>
        </row>
        <row r="48">
          <cell r="C48" t="str">
            <v>WRN-810S-8TB</v>
          </cell>
        </row>
        <row r="49">
          <cell r="C49" t="str">
            <v>WRN-810S-12TB</v>
          </cell>
        </row>
        <row r="50">
          <cell r="C50" t="str">
            <v>SHD-3000F3</v>
          </cell>
        </row>
        <row r="51">
          <cell r="C51" t="str">
            <v>AT-x530L-52GPX-901</v>
          </cell>
        </row>
        <row r="52">
          <cell r="C52" t="str">
            <v>AT-x530L-10GHXm-10</v>
          </cell>
        </row>
        <row r="53">
          <cell r="C53" t="str">
            <v>AT-x530L-18GHXm-10</v>
          </cell>
        </row>
        <row r="54">
          <cell r="C54" t="str">
            <v>AT-IE220-6GHX-980</v>
          </cell>
        </row>
        <row r="55">
          <cell r="C55" t="str">
            <v>AT-IE220-10GHX-980</v>
          </cell>
        </row>
        <row r="56">
          <cell r="C56" t="str">
            <v>LNO-6022R</v>
          </cell>
        </row>
        <row r="57">
          <cell r="C57" t="str">
            <v>PNM-7002VD</v>
          </cell>
        </row>
        <row r="58">
          <cell r="C58" t="str">
            <v>SMT-4343S</v>
          </cell>
        </row>
        <row r="59">
          <cell r="C59" t="str">
            <v>SHD-3000F2</v>
          </cell>
        </row>
        <row r="60">
          <cell r="C60" t="str">
            <v>SLA-2M2800P</v>
          </cell>
        </row>
        <row r="61">
          <cell r="C61" t="str">
            <v>SLA-2M1200P</v>
          </cell>
        </row>
        <row r="62">
          <cell r="C62" t="str">
            <v>SBP-201HMW</v>
          </cell>
        </row>
        <row r="63">
          <cell r="C63" t="str">
            <v>SBP-302CM-36W</v>
          </cell>
        </row>
        <row r="64">
          <cell r="C64" t="str">
            <v>QNP-6230</v>
          </cell>
        </row>
        <row r="65">
          <cell r="C65" t="str">
            <v>HCD-7030RA</v>
          </cell>
        </row>
        <row r="66">
          <cell r="C66" t="str">
            <v>HRX-835</v>
          </cell>
        </row>
        <row r="67">
          <cell r="C67" t="str">
            <v>HRX-835-4TB</v>
          </cell>
        </row>
        <row r="68">
          <cell r="C68" t="str">
            <v>HRX-835-6TB</v>
          </cell>
        </row>
        <row r="69">
          <cell r="C69" t="str">
            <v>HRX-835-8TB</v>
          </cell>
        </row>
        <row r="70">
          <cell r="C70" t="str">
            <v>HRX-835-12TB</v>
          </cell>
        </row>
        <row r="71">
          <cell r="C71" t="str">
            <v>HRX-835-16TB</v>
          </cell>
        </row>
        <row r="72">
          <cell r="C72" t="str">
            <v>HRX-835-24TB</v>
          </cell>
        </row>
        <row r="73">
          <cell r="C73" t="str">
            <v>SLA-F-M1550DNL</v>
          </cell>
        </row>
        <row r="74">
          <cell r="C74" t="str">
            <v>LNV-6012R</v>
          </cell>
        </row>
        <row r="75">
          <cell r="C75" t="str">
            <v>TNU-X6320E2WT1-C</v>
          </cell>
        </row>
        <row r="76">
          <cell r="C76" t="str">
            <v>TNU-X6320E2F2WT1-C</v>
          </cell>
        </row>
        <row r="77">
          <cell r="C77" t="str">
            <v>TNU-X6320E1WT1-C</v>
          </cell>
        </row>
        <row r="78">
          <cell r="C78" t="str">
            <v>TNU-X6320E1F2WT1-C</v>
          </cell>
        </row>
        <row r="79">
          <cell r="C79" t="str">
            <v>SLA-2M2400P</v>
          </cell>
        </row>
        <row r="80">
          <cell r="C80" t="str">
            <v>SBP-301HM3</v>
          </cell>
        </row>
        <row r="81">
          <cell r="C81" t="str">
            <v>SKY-DS200-0a</v>
          </cell>
        </row>
        <row r="82">
          <cell r="C82" t="str">
            <v>WRR-P-S206S-256TB</v>
          </cell>
        </row>
        <row r="83">
          <cell r="C83" t="str">
            <v>WRR-P-S206S-288TB</v>
          </cell>
        </row>
        <row r="84">
          <cell r="C84" t="str">
            <v>WRR-P-S206S-320TB</v>
          </cell>
        </row>
        <row r="85">
          <cell r="C85" t="str">
            <v>WRR-P-S206S-352TB</v>
          </cell>
        </row>
        <row r="86">
          <cell r="C86" t="str">
            <v>WRR-P-S206S-384TB</v>
          </cell>
        </row>
        <row r="87">
          <cell r="C87" t="str">
            <v>WRR-P-S206S-416TB</v>
          </cell>
        </row>
        <row r="88">
          <cell r="C88" t="str">
            <v>SHD-3000FW2</v>
          </cell>
        </row>
        <row r="89">
          <cell r="C89" t="str">
            <v>SBP-300BW</v>
          </cell>
        </row>
        <row r="90">
          <cell r="C90" t="str">
            <v>SBM-3232</v>
          </cell>
        </row>
        <row r="91">
          <cell r="C91" t="str">
            <v>SBP-167HMW</v>
          </cell>
        </row>
        <row r="92">
          <cell r="C92" t="str">
            <v>LNV-6022R</v>
          </cell>
        </row>
        <row r="93">
          <cell r="C93" t="str">
            <v>SBV-125BW</v>
          </cell>
        </row>
        <row r="94">
          <cell r="C94" t="str">
            <v>SPI-35B</v>
          </cell>
        </row>
        <row r="95">
          <cell r="C95" t="str">
            <v>WWT-P-7203MW</v>
          </cell>
        </row>
        <row r="96">
          <cell r="C96" t="str">
            <v>WWT-P-7203ML</v>
          </cell>
        </row>
        <row r="97">
          <cell r="C97" t="str">
            <v>WWT-P-3203W</v>
          </cell>
        </row>
        <row r="98">
          <cell r="C98" t="str">
            <v>WWT-P-3203L</v>
          </cell>
        </row>
        <row r="99">
          <cell r="C99" t="str">
            <v>WWT-P-5403W</v>
          </cell>
        </row>
        <row r="100">
          <cell r="C100" t="str">
            <v>WWT-P-5403L</v>
          </cell>
        </row>
        <row r="101">
          <cell r="C101" t="str">
            <v>WRT-P-3103MW-1TB</v>
          </cell>
        </row>
        <row r="102">
          <cell r="C102" t="str">
            <v>WRT-P-3103MW-2TB</v>
          </cell>
        </row>
        <row r="103">
          <cell r="C103" t="str">
            <v>WRT-P-3102W-4TB</v>
          </cell>
        </row>
        <row r="104">
          <cell r="C104" t="str">
            <v>WRT-P-3102W-8TB</v>
          </cell>
        </row>
        <row r="105">
          <cell r="C105" t="str">
            <v>WRT-P-3102W-12TB</v>
          </cell>
        </row>
        <row r="106">
          <cell r="C106" t="str">
            <v>WRT-P-3102W-16TB</v>
          </cell>
        </row>
        <row r="107">
          <cell r="C107" t="str">
            <v>WRT-P-5202W-4TB</v>
          </cell>
        </row>
        <row r="108">
          <cell r="C108" t="str">
            <v>WRT-P-5202W-8TB</v>
          </cell>
        </row>
        <row r="109">
          <cell r="C109" t="str">
            <v>WRT-P-5202W-12TB</v>
          </cell>
        </row>
        <row r="110">
          <cell r="C110" t="str">
            <v>WRT-P-5202W-16TB</v>
          </cell>
        </row>
        <row r="111">
          <cell r="C111" t="str">
            <v>WRT-P-5202W-24TB</v>
          </cell>
        </row>
        <row r="112">
          <cell r="C112" t="str">
            <v>WRT-P-5202W-36TB</v>
          </cell>
        </row>
        <row r="113">
          <cell r="C113" t="str">
            <v>WRT-P-3102L-4TB</v>
          </cell>
        </row>
        <row r="114">
          <cell r="C114" t="str">
            <v>WRT-P-3102L-8TB</v>
          </cell>
        </row>
        <row r="115">
          <cell r="C115" t="str">
            <v>WRT-P-3102L-12TB</v>
          </cell>
        </row>
        <row r="116">
          <cell r="C116" t="str">
            <v>WRT-P-3102L-16TB</v>
          </cell>
        </row>
        <row r="117">
          <cell r="C117" t="str">
            <v>WRT-P-5202L-4TB</v>
          </cell>
        </row>
        <row r="118">
          <cell r="C118" t="str">
            <v>WRT-P-5202L-8TB</v>
          </cell>
        </row>
        <row r="119">
          <cell r="C119" t="str">
            <v>WRT-P-5202L-12TB</v>
          </cell>
        </row>
        <row r="120">
          <cell r="C120" t="str">
            <v>WRT-P-5202L-16TB</v>
          </cell>
        </row>
        <row r="121">
          <cell r="C121" t="str">
            <v>WRT-P-5202L-24TB</v>
          </cell>
        </row>
        <row r="122">
          <cell r="C122" t="str">
            <v>WRT-P-5202L-36TB</v>
          </cell>
        </row>
        <row r="123">
          <cell r="C123" t="str">
            <v>TNM-3620TDY</v>
          </cell>
        </row>
        <row r="124">
          <cell r="C124" t="str">
            <v>SBP-187HMW</v>
          </cell>
        </row>
        <row r="125">
          <cell r="C125" t="str">
            <v>PWR-DR12033</v>
          </cell>
        </row>
        <row r="126">
          <cell r="C126" t="str">
            <v>SBP-300PMW1</v>
          </cell>
        </row>
        <row r="127">
          <cell r="C127" t="str">
            <v>LNV-6072R</v>
          </cell>
        </row>
        <row r="128">
          <cell r="C128" t="str">
            <v>HCF-8010V</v>
          </cell>
        </row>
        <row r="129">
          <cell r="C129" t="str">
            <v>LND-6072R</v>
          </cell>
        </row>
        <row r="130">
          <cell r="C130" t="str">
            <v>SBP-390WM1</v>
          </cell>
        </row>
        <row r="131">
          <cell r="C131" t="str">
            <v>SPD-150</v>
          </cell>
        </row>
        <row r="132">
          <cell r="C132" t="str">
            <v>SLA-2M6000P</v>
          </cell>
        </row>
        <row r="133">
          <cell r="C133" t="str">
            <v>SHD-B-3100FP1</v>
          </cell>
        </row>
        <row r="134">
          <cell r="C134" t="str">
            <v>WRR-P-E200W3-8TB</v>
          </cell>
        </row>
        <row r="135">
          <cell r="C135" t="str">
            <v>WRR-P-E200W3-12TB</v>
          </cell>
        </row>
        <row r="136">
          <cell r="C136" t="str">
            <v>WRR-P-E200W3-16TB</v>
          </cell>
        </row>
        <row r="137">
          <cell r="C137" t="str">
            <v>WRR-P-E200W3-24TB</v>
          </cell>
        </row>
        <row r="138">
          <cell r="C138" t="str">
            <v>WRR-P-E200W3-28TB</v>
          </cell>
        </row>
        <row r="139">
          <cell r="C139" t="str">
            <v>WRR-P-E200W3-36TB</v>
          </cell>
        </row>
        <row r="140">
          <cell r="C140" t="str">
            <v>WRR-P-E200W3-48TB</v>
          </cell>
        </row>
        <row r="141">
          <cell r="C141" t="str">
            <v>WRR-P-E200S3-8TB</v>
          </cell>
        </row>
        <row r="142">
          <cell r="C142" t="str">
            <v>WRR-P-E200S3-12TB</v>
          </cell>
        </row>
        <row r="143">
          <cell r="C143" t="str">
            <v>WRR-P-E200S3-16TB</v>
          </cell>
        </row>
        <row r="144">
          <cell r="C144" t="str">
            <v>WRR-P-E200S3-24TB</v>
          </cell>
        </row>
        <row r="145">
          <cell r="C145" t="str">
            <v>WRR-P-E200S3-28TB</v>
          </cell>
        </row>
        <row r="146">
          <cell r="C146" t="str">
            <v>WRR-P-E200S3-36TB</v>
          </cell>
        </row>
        <row r="147">
          <cell r="C147" t="str">
            <v>WRR-P-E200S3-48TB</v>
          </cell>
        </row>
        <row r="148">
          <cell r="C148" t="str">
            <v>WRR-P-E200L3-8TB</v>
          </cell>
        </row>
        <row r="149">
          <cell r="C149" t="str">
            <v>WRR-P-E200L3-12TB</v>
          </cell>
        </row>
        <row r="150">
          <cell r="C150" t="str">
            <v>WRR-P-E200L3-16TB</v>
          </cell>
        </row>
        <row r="151">
          <cell r="C151" t="str">
            <v>WRR-P-E200L3-24TB</v>
          </cell>
        </row>
        <row r="152">
          <cell r="C152" t="str">
            <v>WRR-P-E200L3-28TB</v>
          </cell>
        </row>
        <row r="153">
          <cell r="C153" t="str">
            <v>WRR-P-E200L3-36TB</v>
          </cell>
        </row>
        <row r="154">
          <cell r="C154" t="str">
            <v>WRR-P-E200L3-48TB</v>
          </cell>
        </row>
        <row r="155">
          <cell r="C155" t="str">
            <v>WRR-P-S202W1-16TB</v>
          </cell>
        </row>
        <row r="156">
          <cell r="C156" t="str">
            <v>WRR-P-S202W1-20TB</v>
          </cell>
        </row>
        <row r="157">
          <cell r="C157" t="str">
            <v>WRR-P-S202W1-24TB</v>
          </cell>
        </row>
        <row r="158">
          <cell r="C158" t="str">
            <v>WRR-P-S202W1-28TB</v>
          </cell>
        </row>
        <row r="159">
          <cell r="C159" t="str">
            <v>WRR-P-S202W1-32TB</v>
          </cell>
        </row>
        <row r="160">
          <cell r="C160" t="str">
            <v>WRR-P-S202W1-40TB</v>
          </cell>
        </row>
        <row r="161">
          <cell r="C161" t="str">
            <v>WRR-P-S202W1-48TB</v>
          </cell>
        </row>
        <row r="162">
          <cell r="C162" t="str">
            <v>WRR-P-S202W1-64TB</v>
          </cell>
        </row>
        <row r="163">
          <cell r="C163" t="str">
            <v>WRR-P-S202W1-80TB</v>
          </cell>
        </row>
        <row r="164">
          <cell r="C164" t="str">
            <v>WRR-P-S202W1-96TB</v>
          </cell>
        </row>
        <row r="165">
          <cell r="C165" t="str">
            <v>WRR-P-S202W1-108TB</v>
          </cell>
        </row>
        <row r="166">
          <cell r="C166" t="str">
            <v>WRR-P-S202W1-120TB</v>
          </cell>
        </row>
        <row r="167">
          <cell r="C167" t="str">
            <v>WRR-P-S202W1-132TB</v>
          </cell>
        </row>
        <row r="168">
          <cell r="C168" t="str">
            <v>WRR-P-S202W1-144TB</v>
          </cell>
        </row>
        <row r="169">
          <cell r="C169" t="str">
            <v>WRR-P-S202W1-156TB</v>
          </cell>
        </row>
        <row r="170">
          <cell r="C170" t="str">
            <v>WRR-P-S202W1-176TB</v>
          </cell>
        </row>
        <row r="171">
          <cell r="C171" t="str">
            <v>WRR-P-S202W1-192TB</v>
          </cell>
        </row>
        <row r="172">
          <cell r="C172" t="str">
            <v>WRR-P-S202W1-208TB</v>
          </cell>
        </row>
        <row r="173">
          <cell r="C173" t="str">
            <v>WRR-P-S202W1-224TB</v>
          </cell>
        </row>
        <row r="174">
          <cell r="C174" t="str">
            <v>WRR-P-S202S1-16TB</v>
          </cell>
        </row>
        <row r="175">
          <cell r="C175" t="str">
            <v>WRR-P-S202S1-20TB</v>
          </cell>
        </row>
        <row r="176">
          <cell r="C176" t="str">
            <v>WRR-P-S202S1-24TB</v>
          </cell>
        </row>
        <row r="177">
          <cell r="C177" t="str">
            <v>WRR-P-S202S1-28TB</v>
          </cell>
        </row>
        <row r="178">
          <cell r="C178" t="str">
            <v>WRR-P-S202S1-32TB</v>
          </cell>
        </row>
        <row r="179">
          <cell r="C179" t="str">
            <v>WRR-P-S202S1-40TB</v>
          </cell>
        </row>
        <row r="180">
          <cell r="C180" t="str">
            <v>WRR-P-S202S1-48TB</v>
          </cell>
        </row>
        <row r="181">
          <cell r="C181" t="str">
            <v>WRR-P-S202S1-64TB</v>
          </cell>
        </row>
        <row r="182">
          <cell r="C182" t="str">
            <v>WRR-P-S202S1-80TB</v>
          </cell>
        </row>
        <row r="183">
          <cell r="C183" t="str">
            <v>WRR-P-S202S1-96TB</v>
          </cell>
        </row>
        <row r="184">
          <cell r="C184" t="str">
            <v>WRR-P-S202S1-108TB</v>
          </cell>
        </row>
        <row r="185">
          <cell r="C185" t="str">
            <v>WRR-P-S202S1-120TB</v>
          </cell>
        </row>
        <row r="186">
          <cell r="C186" t="str">
            <v>WRR-P-S202S1-132TB</v>
          </cell>
        </row>
        <row r="187">
          <cell r="C187" t="str">
            <v>WRR-P-S202S1-144TB</v>
          </cell>
        </row>
        <row r="188">
          <cell r="C188" t="str">
            <v>WRR-P-S202S1-156TB</v>
          </cell>
        </row>
        <row r="189">
          <cell r="C189" t="str">
            <v>WRR-P-S202S1-176TB</v>
          </cell>
        </row>
        <row r="190">
          <cell r="C190" t="str">
            <v>WRR-P-S202S1-192TB</v>
          </cell>
        </row>
        <row r="191">
          <cell r="C191" t="str">
            <v>WRR-P-S202S1-208TB</v>
          </cell>
        </row>
        <row r="192">
          <cell r="C192" t="str">
            <v>WRR-P-S202S1-224TB</v>
          </cell>
        </row>
        <row r="193">
          <cell r="C193" t="str">
            <v>WRR-P-S202L1-16TB</v>
          </cell>
        </row>
        <row r="194">
          <cell r="C194" t="str">
            <v>WRR-P-S202L1-20TB</v>
          </cell>
        </row>
        <row r="195">
          <cell r="C195" t="str">
            <v>WRR-P-S202L1-24TB</v>
          </cell>
        </row>
        <row r="196">
          <cell r="C196" t="str">
            <v>WRR-P-S202L1-28TB</v>
          </cell>
        </row>
        <row r="197">
          <cell r="C197" t="str">
            <v>WRR-P-S202L1-32TB</v>
          </cell>
        </row>
        <row r="198">
          <cell r="C198" t="str">
            <v>WRR-P-S202L1-40TB</v>
          </cell>
        </row>
        <row r="199">
          <cell r="C199" t="str">
            <v>WRR-P-S202L1-48TB</v>
          </cell>
        </row>
        <row r="200">
          <cell r="C200" t="str">
            <v>WRR-P-S202L1-64TB</v>
          </cell>
        </row>
        <row r="201">
          <cell r="C201" t="str">
            <v>WRR-P-S202L1-80TB</v>
          </cell>
        </row>
        <row r="202">
          <cell r="C202" t="str">
            <v>WRR-P-S202L1-96TB</v>
          </cell>
        </row>
        <row r="203">
          <cell r="C203" t="str">
            <v>WRR-P-S202L1-108TB</v>
          </cell>
        </row>
        <row r="204">
          <cell r="C204" t="str">
            <v>WRR-P-S202L1-120TB</v>
          </cell>
        </row>
        <row r="205">
          <cell r="C205" t="str">
            <v>WRR-P-S202L1-132TB</v>
          </cell>
        </row>
        <row r="206">
          <cell r="C206" t="str">
            <v>WRR-P-S202L1-144TB</v>
          </cell>
        </row>
        <row r="207">
          <cell r="C207" t="str">
            <v>WRR-P-S202L1-156TB</v>
          </cell>
        </row>
        <row r="208">
          <cell r="C208" t="str">
            <v>WRR-P-S202L1-176TB</v>
          </cell>
        </row>
        <row r="209">
          <cell r="C209" t="str">
            <v>WRR-P-S202L1-192TB</v>
          </cell>
        </row>
        <row r="210">
          <cell r="C210" t="str">
            <v>WRR-P-S202L1-208TB</v>
          </cell>
        </row>
        <row r="211">
          <cell r="C211" t="str">
            <v>WRR-P-S202L1-224TB</v>
          </cell>
        </row>
        <row r="212">
          <cell r="C212" t="str">
            <v>WRR-Q-A200W-8TB</v>
          </cell>
        </row>
        <row r="213">
          <cell r="C213" t="str">
            <v>WRR-Q-A200W-12TB</v>
          </cell>
        </row>
        <row r="214">
          <cell r="C214" t="str">
            <v>WRR-Q-A200W-16TB</v>
          </cell>
        </row>
        <row r="215">
          <cell r="C215" t="str">
            <v>WRR-Q-A200W-20TB</v>
          </cell>
        </row>
        <row r="216">
          <cell r="C216" t="str">
            <v>WRR-Q-A200W-24TB</v>
          </cell>
        </row>
        <row r="217">
          <cell r="C217" t="str">
            <v>WRR-Q-A200W-28TB</v>
          </cell>
        </row>
        <row r="218">
          <cell r="C218" t="str">
            <v>WRR-Q-A200W-36TB</v>
          </cell>
        </row>
        <row r="219">
          <cell r="C219" t="str">
            <v>WRR-Q-A200W-48TB</v>
          </cell>
        </row>
        <row r="220">
          <cell r="C220" t="str">
            <v>WRR-Q-A200W-60TB</v>
          </cell>
        </row>
        <row r="221">
          <cell r="C221" t="str">
            <v>WRR-Q-A200W-72TB</v>
          </cell>
        </row>
        <row r="222">
          <cell r="C222" t="str">
            <v>WRR-Q-A200W-84TB</v>
          </cell>
        </row>
        <row r="223">
          <cell r="C223" t="str">
            <v>WRR-Q-A201W-12TB</v>
          </cell>
        </row>
        <row r="224">
          <cell r="C224" t="str">
            <v>WRR-Q-A201W-16TB</v>
          </cell>
        </row>
        <row r="225">
          <cell r="C225" t="str">
            <v>WRR-Q-A201W-20TB</v>
          </cell>
        </row>
        <row r="226">
          <cell r="C226" t="str">
            <v>WRR-Q-A201W-24TB</v>
          </cell>
        </row>
        <row r="227">
          <cell r="C227" t="str">
            <v>WRR-Q-A201W-32TB</v>
          </cell>
        </row>
        <row r="228">
          <cell r="C228" t="str">
            <v>WRR-Q-A201W-40TB</v>
          </cell>
        </row>
        <row r="229">
          <cell r="C229" t="str">
            <v>WRR-Q-A201W-48TB</v>
          </cell>
        </row>
        <row r="230">
          <cell r="C230" t="str">
            <v>WRR-Q-A201W-56TB</v>
          </cell>
        </row>
        <row r="231">
          <cell r="C231" t="str">
            <v>WRR-Q-A201W-64TB</v>
          </cell>
        </row>
        <row r="232">
          <cell r="C232" t="str">
            <v>WRR-Q-A201W-72TB</v>
          </cell>
        </row>
        <row r="233">
          <cell r="C233" t="str">
            <v>WRR-Q-A201W-80TB</v>
          </cell>
        </row>
        <row r="234">
          <cell r="C234" t="str">
            <v>WRR-Q-A201W-96TB</v>
          </cell>
        </row>
        <row r="235">
          <cell r="C235" t="str">
            <v>SMT-3230PV</v>
          </cell>
        </row>
        <row r="236">
          <cell r="C236" t="str">
            <v>SMT-2730PV</v>
          </cell>
        </row>
        <row r="237">
          <cell r="C237" t="str">
            <v>TNP-Q6232EPT3-Z</v>
          </cell>
        </row>
        <row r="238">
          <cell r="C238" t="str">
            <v>SMT-3234</v>
          </cell>
        </row>
        <row r="239">
          <cell r="C239" t="str">
            <v>SRX-AU121I</v>
          </cell>
        </row>
        <row r="240">
          <cell r="C240" t="str">
            <v>SHP-1560FW</v>
          </cell>
        </row>
        <row r="241">
          <cell r="C241" t="str">
            <v>SBP-125WMW</v>
          </cell>
        </row>
        <row r="242">
          <cell r="C242" t="str">
            <v>SPB-PTZ7</v>
          </cell>
        </row>
        <row r="243">
          <cell r="C243" t="str">
            <v>SBV-120WC</v>
          </cell>
        </row>
        <row r="244">
          <cell r="C244" t="str">
            <v>SPE-1620</v>
          </cell>
        </row>
        <row r="245">
          <cell r="C245" t="str">
            <v>XRN-3210B4</v>
          </cell>
        </row>
        <row r="246">
          <cell r="C246" t="str">
            <v>XRN-3210B4-12TB</v>
          </cell>
        </row>
        <row r="247">
          <cell r="C247" t="str">
            <v>XRN-3210B4-16TB</v>
          </cell>
        </row>
        <row r="248">
          <cell r="C248" t="str">
            <v>XRN-3210B4-20TB</v>
          </cell>
        </row>
        <row r="249">
          <cell r="C249" t="str">
            <v>XRN-3210B4-24TB</v>
          </cell>
        </row>
        <row r="250">
          <cell r="C250" t="str">
            <v>XRN-3210B4-32TB</v>
          </cell>
        </row>
        <row r="251">
          <cell r="C251" t="str">
            <v>XRN-3210B4-40TB</v>
          </cell>
        </row>
        <row r="252">
          <cell r="C252" t="str">
            <v>XRN-3210B4-48TB</v>
          </cell>
        </row>
        <row r="253">
          <cell r="C253" t="str">
            <v>XRN-3210B4-56TB</v>
          </cell>
        </row>
        <row r="254">
          <cell r="C254" t="str">
            <v>XRN-3210B4-64TB</v>
          </cell>
        </row>
        <row r="255">
          <cell r="C255" t="str">
            <v>XRN-3210B4-88TB</v>
          </cell>
        </row>
        <row r="256">
          <cell r="C256" t="str">
            <v>XRN-3210B4-96TB</v>
          </cell>
        </row>
        <row r="257">
          <cell r="C257" t="str">
            <v>XRN-3210B4-104TB</v>
          </cell>
        </row>
        <row r="258">
          <cell r="C258" t="str">
            <v>XRN-3210B4-112TB</v>
          </cell>
        </row>
        <row r="259">
          <cell r="C259" t="str">
            <v>XRN-3210B4-120TB</v>
          </cell>
        </row>
        <row r="260">
          <cell r="C260" t="str">
            <v>XRN-3210B4-128TB</v>
          </cell>
        </row>
        <row r="261">
          <cell r="C261" t="str">
            <v>XRN-3210B4-140TB</v>
          </cell>
        </row>
        <row r="262">
          <cell r="C262" t="str">
            <v>XRN-3210B4-150TB</v>
          </cell>
        </row>
        <row r="263">
          <cell r="C263" t="str">
            <v>XRN-3210B4-160TB</v>
          </cell>
        </row>
        <row r="264">
          <cell r="C264" t="str">
            <v>XRN-6410DB4</v>
          </cell>
        </row>
        <row r="265">
          <cell r="C265" t="str">
            <v>XRN-6410DB4-12TB</v>
          </cell>
        </row>
        <row r="266">
          <cell r="C266" t="str">
            <v>XRN-6410DB4-16TB</v>
          </cell>
        </row>
        <row r="267">
          <cell r="C267" t="str">
            <v>XRN-6410DB4-20TB</v>
          </cell>
        </row>
        <row r="268">
          <cell r="C268" t="str">
            <v>XRN-6410DB4-24TB</v>
          </cell>
        </row>
        <row r="269">
          <cell r="C269" t="str">
            <v>XRN-6410DB4-32TB</v>
          </cell>
        </row>
        <row r="270">
          <cell r="C270" t="str">
            <v>XRN-6410DB4-40TB</v>
          </cell>
        </row>
        <row r="271">
          <cell r="C271" t="str">
            <v>XRN-6410DB4-48TB</v>
          </cell>
        </row>
        <row r="272">
          <cell r="C272" t="str">
            <v>XRN-6410DB4-56TB</v>
          </cell>
        </row>
        <row r="273">
          <cell r="C273" t="str">
            <v>XRN-6410DB4-64TB</v>
          </cell>
        </row>
        <row r="274">
          <cell r="C274" t="str">
            <v>XRN-6410DB4-88TB</v>
          </cell>
        </row>
        <row r="275">
          <cell r="C275" t="str">
            <v>XRN-6410DB4-96TB</v>
          </cell>
        </row>
        <row r="276">
          <cell r="C276" t="str">
            <v>XRN-6410DB4-104TB</v>
          </cell>
        </row>
        <row r="277">
          <cell r="C277" t="str">
            <v>XRN-6410DB4-112TB</v>
          </cell>
        </row>
        <row r="278">
          <cell r="C278" t="str">
            <v>XRN-6410DB4-120TB</v>
          </cell>
        </row>
        <row r="279">
          <cell r="C279" t="str">
            <v>XRN-6410DB4-128TB</v>
          </cell>
        </row>
        <row r="280">
          <cell r="C280" t="str">
            <v>XRN-6410DB4-140TB</v>
          </cell>
        </row>
        <row r="281">
          <cell r="C281" t="str">
            <v>XRN-6410DB4-150TB</v>
          </cell>
        </row>
        <row r="282">
          <cell r="C282" t="str">
            <v>XRN-6410DB4-160TB</v>
          </cell>
        </row>
        <row r="283">
          <cell r="C283" t="str">
            <v>SMT-1935</v>
          </cell>
        </row>
        <row r="284">
          <cell r="C284" t="str">
            <v>TNO-4041T</v>
          </cell>
        </row>
        <row r="285">
          <cell r="C285" t="str">
            <v>TNO-4041TR</v>
          </cell>
        </row>
        <row r="286">
          <cell r="C286" t="str">
            <v>SMT-2701PVM</v>
          </cell>
        </row>
        <row r="287">
          <cell r="C287" t="str">
            <v>QRN-820S</v>
          </cell>
        </row>
        <row r="288">
          <cell r="C288" t="str">
            <v>QRN-820S-2TB</v>
          </cell>
        </row>
        <row r="289">
          <cell r="C289" t="str">
            <v>QRN-820S-4TB</v>
          </cell>
        </row>
        <row r="290">
          <cell r="C290" t="str">
            <v>QRN-820S-6TB</v>
          </cell>
        </row>
        <row r="291">
          <cell r="C291" t="str">
            <v>PNM-9084RQZ</v>
          </cell>
        </row>
        <row r="292">
          <cell r="C292" t="str">
            <v>SBP-301HM4</v>
          </cell>
        </row>
        <row r="293">
          <cell r="C293" t="str">
            <v>SBP-201HM</v>
          </cell>
        </row>
        <row r="294">
          <cell r="C294" t="str">
            <v>SPD-151</v>
          </cell>
        </row>
        <row r="295">
          <cell r="C295" t="str">
            <v>TNO-4051T</v>
          </cell>
        </row>
        <row r="296">
          <cell r="C296" t="str">
            <v>TNU-X6320E2WT1-Z</v>
          </cell>
        </row>
        <row r="297">
          <cell r="C297" t="str">
            <v>TNU-X6320E2WT2-C</v>
          </cell>
        </row>
        <row r="298">
          <cell r="C298" t="str">
            <v>TNU-X6320E2F2WT1-Z</v>
          </cell>
        </row>
        <row r="299">
          <cell r="C299" t="str">
            <v>TNU-X6320E2F2WT2-C</v>
          </cell>
        </row>
        <row r="300">
          <cell r="C300" t="str">
            <v>TNU-X6320E1WT1-Z</v>
          </cell>
        </row>
        <row r="301">
          <cell r="C301" t="str">
            <v>TNU-X6320E1WT2-C</v>
          </cell>
        </row>
        <row r="302">
          <cell r="C302" t="str">
            <v>TNU-X6320E1F2WT1-Z</v>
          </cell>
        </row>
        <row r="303">
          <cell r="C303" t="str">
            <v>TNU-X6320E1F2WT2-C</v>
          </cell>
        </row>
        <row r="304">
          <cell r="C304" t="str">
            <v>TNU-X6320E2WT1-M</v>
          </cell>
        </row>
        <row r="305">
          <cell r="C305" t="str">
            <v>TNU-X6320E2F2WT1-M</v>
          </cell>
        </row>
        <row r="306">
          <cell r="C306" t="str">
            <v>TNU-X6320E1WT1-M</v>
          </cell>
        </row>
        <row r="307">
          <cell r="C307" t="str">
            <v>TNU-X6320E1F2WT1-M</v>
          </cell>
        </row>
        <row r="308">
          <cell r="C308" t="str">
            <v>SHP-3701F</v>
          </cell>
        </row>
        <row r="309">
          <cell r="C309" t="str">
            <v>SBP-100S</v>
          </cell>
        </row>
        <row r="310">
          <cell r="C310" t="str">
            <v>SHP-1560FPW</v>
          </cell>
        </row>
        <row r="311">
          <cell r="C311" t="str">
            <v>SKY-SW05m-001</v>
          </cell>
        </row>
        <row r="312">
          <cell r="C312" t="str">
            <v>SKY-SW10m-001</v>
          </cell>
        </row>
        <row r="313">
          <cell r="C313" t="str">
            <v>SKY-SW18m-001</v>
          </cell>
        </row>
        <row r="314">
          <cell r="C314" t="str">
            <v>SKY-SW26m-001</v>
          </cell>
        </row>
        <row r="315">
          <cell r="C315" t="str">
            <v>PNM-9085RQZ</v>
          </cell>
        </row>
        <row r="316">
          <cell r="C316" t="str">
            <v>LNV-6032R</v>
          </cell>
        </row>
        <row r="317">
          <cell r="C317" t="str">
            <v>LND-6032R</v>
          </cell>
        </row>
        <row r="318">
          <cell r="C318" t="str">
            <v>LNO-6032R</v>
          </cell>
        </row>
        <row r="319">
          <cell r="C319" t="str">
            <v>SLA-2M2400D</v>
          </cell>
        </row>
        <row r="320">
          <cell r="C320" t="str">
            <v>SLA-2M2800D</v>
          </cell>
        </row>
        <row r="321">
          <cell r="C321" t="str">
            <v>SLA-2M3600D</v>
          </cell>
        </row>
        <row r="322">
          <cell r="C322" t="str">
            <v>SLA-2M6000D</v>
          </cell>
        </row>
        <row r="323">
          <cell r="C323" t="str">
            <v>SBD-120GP</v>
          </cell>
        </row>
        <row r="324">
          <cell r="C324" t="str">
            <v>SPB-VAN4</v>
          </cell>
        </row>
        <row r="325">
          <cell r="C325" t="str">
            <v>SPC-100AC</v>
          </cell>
        </row>
        <row r="326">
          <cell r="C326" t="str">
            <v>SPB-IND72</v>
          </cell>
        </row>
        <row r="327">
          <cell r="C327" t="str">
            <v>WRT-P-3101MW-1TB</v>
          </cell>
        </row>
        <row r="328">
          <cell r="C328" t="str">
            <v>WRT-P-3101MW-2TB</v>
          </cell>
        </row>
        <row r="329">
          <cell r="C329" t="str">
            <v>WWT-P-7201MW</v>
          </cell>
        </row>
        <row r="330">
          <cell r="C330" t="str">
            <v>WWT-P-7201ML</v>
          </cell>
        </row>
        <row r="331">
          <cell r="C331" t="str">
            <v>WWT-P-3202W</v>
          </cell>
        </row>
        <row r="332">
          <cell r="C332" t="str">
            <v>WWT-P-3202L</v>
          </cell>
        </row>
        <row r="333">
          <cell r="C333" t="str">
            <v>WWT-P-7402W</v>
          </cell>
        </row>
        <row r="334">
          <cell r="C334" t="str">
            <v>WWT-P-7402L</v>
          </cell>
        </row>
        <row r="335">
          <cell r="C335" t="str">
            <v>QNP-6230H</v>
          </cell>
        </row>
        <row r="336">
          <cell r="C336" t="str">
            <v>SHP-3701FB</v>
          </cell>
        </row>
        <row r="337">
          <cell r="C337" t="str">
            <v>SBC-140C</v>
          </cell>
        </row>
        <row r="338">
          <cell r="C338" t="str">
            <v>SPB-PTZ71</v>
          </cell>
        </row>
        <row r="339">
          <cell r="C339" t="str">
            <v>SPB-IND83V</v>
          </cell>
        </row>
        <row r="340">
          <cell r="C340" t="str">
            <v>XRN-410S</v>
          </cell>
        </row>
        <row r="341">
          <cell r="C341" t="str">
            <v>XRN-410S-1TB</v>
          </cell>
        </row>
        <row r="342">
          <cell r="C342" t="str">
            <v>XRN-410S-2TB</v>
          </cell>
        </row>
        <row r="343">
          <cell r="C343" t="str">
            <v>XRN-410S-4TB</v>
          </cell>
        </row>
        <row r="344">
          <cell r="C344" t="str">
            <v>XRN-410S-6TB</v>
          </cell>
        </row>
        <row r="345">
          <cell r="C345" t="str">
            <v>PWR-P-POE15</v>
          </cell>
        </row>
        <row r="346">
          <cell r="C346" t="str">
            <v>HRX-1632</v>
          </cell>
        </row>
        <row r="347">
          <cell r="C347" t="str">
            <v>HRX-1632-4TB</v>
          </cell>
        </row>
        <row r="348">
          <cell r="C348" t="str">
            <v>HRX-1632-6TB</v>
          </cell>
        </row>
        <row r="349">
          <cell r="C349" t="str">
            <v>HRX-1632-8TB</v>
          </cell>
        </row>
        <row r="350">
          <cell r="C350" t="str">
            <v>HRX-1632-12TB</v>
          </cell>
        </row>
        <row r="351">
          <cell r="C351" t="str">
            <v>HRX-1632-16TB</v>
          </cell>
        </row>
        <row r="352">
          <cell r="C352" t="str">
            <v>HRX-1632-24TB</v>
          </cell>
        </row>
        <row r="353">
          <cell r="C353" t="str">
            <v>SBP-917PVMB</v>
          </cell>
        </row>
        <row r="354">
          <cell r="C354" t="str">
            <v>QNV-6023R</v>
          </cell>
        </row>
        <row r="355">
          <cell r="C355" t="str">
            <v>SPC-2000</v>
          </cell>
        </row>
        <row r="356">
          <cell r="C356" t="str">
            <v>EN-SU306p-0</v>
          </cell>
        </row>
        <row r="357">
          <cell r="C357" t="str">
            <v>EN-SU404p-0</v>
          </cell>
        </row>
        <row r="358">
          <cell r="C358" t="str">
            <v>SMT-2233</v>
          </cell>
        </row>
        <row r="359">
          <cell r="C359" t="str">
            <v>HCZ-6321</v>
          </cell>
        </row>
        <row r="360">
          <cell r="C360" t="str">
            <v>VER-CSTORE15-40TB</v>
          </cell>
        </row>
        <row r="361">
          <cell r="C361" t="str">
            <v>VER-CSTORE15-48TB</v>
          </cell>
        </row>
        <row r="362">
          <cell r="C362" t="str">
            <v>VER-CSTORE15-56TB</v>
          </cell>
        </row>
        <row r="363">
          <cell r="C363" t="str">
            <v>VER-CSTORE15-64TB</v>
          </cell>
        </row>
        <row r="364">
          <cell r="C364" t="str">
            <v>VER-CSTORE15-72TB</v>
          </cell>
        </row>
        <row r="365">
          <cell r="C365" t="str">
            <v>VER-CSTORE15-80TB</v>
          </cell>
        </row>
        <row r="366">
          <cell r="C366" t="str">
            <v>VER-CSTORE15-88TB</v>
          </cell>
        </row>
        <row r="367">
          <cell r="C367" t="str">
            <v>VER-CSTORE15-96TB</v>
          </cell>
        </row>
        <row r="368">
          <cell r="C368" t="str">
            <v>VER-CSTORE15-104TB</v>
          </cell>
        </row>
        <row r="369">
          <cell r="C369" t="str">
            <v>VER-CSTORE15-112TB</v>
          </cell>
        </row>
        <row r="370">
          <cell r="C370" t="str">
            <v>VER-CSTORE15-120TB</v>
          </cell>
        </row>
        <row r="371">
          <cell r="C371" t="str">
            <v>VER-CSTORERAIL</v>
          </cell>
        </row>
        <row r="372">
          <cell r="C372" t="str">
            <v>VER-CSTORECRDL</v>
          </cell>
        </row>
        <row r="373">
          <cell r="C373" t="str">
            <v>VER-CSTORE15-154TB</v>
          </cell>
        </row>
        <row r="374">
          <cell r="C374" t="str">
            <v>VER-CSTORE15-182TB</v>
          </cell>
        </row>
        <row r="375">
          <cell r="C375" t="str">
            <v>VER-CSTORE15-210TB</v>
          </cell>
        </row>
        <row r="376">
          <cell r="C376" t="str">
            <v>XNP-6320</v>
          </cell>
        </row>
        <row r="377">
          <cell r="C377" t="str">
            <v>XNP-6320H</v>
          </cell>
        </row>
        <row r="378">
          <cell r="C378" t="str">
            <v>EN-DS100-0a</v>
          </cell>
        </row>
        <row r="379">
          <cell r="C379" t="str">
            <v>QNO-8030R</v>
          </cell>
        </row>
        <row r="380">
          <cell r="C380" t="str">
            <v>QND-8030R</v>
          </cell>
        </row>
        <row r="381">
          <cell r="C381" t="str">
            <v>QNV-6032R</v>
          </cell>
        </row>
        <row r="382">
          <cell r="C382" t="str">
            <v>XRN-2010A</v>
          </cell>
        </row>
        <row r="383">
          <cell r="C383" t="str">
            <v>XRN-2010A-2TB</v>
          </cell>
        </row>
        <row r="384">
          <cell r="C384" t="str">
            <v>XRN-2010A-4TB</v>
          </cell>
        </row>
        <row r="385">
          <cell r="C385" t="str">
            <v>XRN-2010A-6TB</v>
          </cell>
        </row>
        <row r="386">
          <cell r="C386" t="str">
            <v>XRN-2010A-8TB</v>
          </cell>
        </row>
        <row r="387">
          <cell r="C387" t="str">
            <v>XRN-2010A-12TB</v>
          </cell>
        </row>
        <row r="388">
          <cell r="C388" t="str">
            <v>XRN-2010A-16TB</v>
          </cell>
        </row>
        <row r="389">
          <cell r="C389" t="str">
            <v>XRN-2010A-20TB</v>
          </cell>
        </row>
        <row r="390">
          <cell r="C390" t="str">
            <v>XRN-2010A-24TB</v>
          </cell>
        </row>
        <row r="391">
          <cell r="C391" t="str">
            <v>XRN-2010A-30TB</v>
          </cell>
        </row>
        <row r="392">
          <cell r="C392" t="str">
            <v>XRN-2010A-36TB</v>
          </cell>
        </row>
        <row r="393">
          <cell r="C393" t="str">
            <v>XRN-2010A-48TB</v>
          </cell>
        </row>
        <row r="394">
          <cell r="C394" t="str">
            <v>XRN-1610SA</v>
          </cell>
        </row>
        <row r="395">
          <cell r="C395" t="str">
            <v>XRN-1610SA-2TB</v>
          </cell>
        </row>
        <row r="396">
          <cell r="C396" t="str">
            <v>XRN-1610SA-4TB</v>
          </cell>
        </row>
        <row r="397">
          <cell r="C397" t="str">
            <v>XRN-1610SA-8TB</v>
          </cell>
        </row>
        <row r="398">
          <cell r="C398" t="str">
            <v>XRN-1610SA-12TB</v>
          </cell>
        </row>
        <row r="399">
          <cell r="C399" t="str">
            <v>XRN-1610SA-16TB</v>
          </cell>
        </row>
        <row r="400">
          <cell r="C400" t="str">
            <v>XRN-1610SA-24TB</v>
          </cell>
        </row>
        <row r="401">
          <cell r="C401" t="str">
            <v>XRN-1610SA-28TB</v>
          </cell>
        </row>
        <row r="402">
          <cell r="C402" t="str">
            <v>XRN-1610SA-32TB</v>
          </cell>
        </row>
        <row r="403">
          <cell r="C403" t="str">
            <v>SBP-300HF</v>
          </cell>
        </row>
        <row r="404">
          <cell r="C404" t="str">
            <v>SBP-302HF</v>
          </cell>
        </row>
        <row r="405">
          <cell r="C405" t="str">
            <v>SPB-IND5</v>
          </cell>
        </row>
        <row r="406">
          <cell r="C406" t="str">
            <v>XRN-810S</v>
          </cell>
        </row>
        <row r="407">
          <cell r="C407" t="str">
            <v>XRN-810S-2TB</v>
          </cell>
        </row>
        <row r="408">
          <cell r="C408" t="str">
            <v>XRN-810S-4TB</v>
          </cell>
        </row>
        <row r="409">
          <cell r="C409" t="str">
            <v>XRN-810S-6TB</v>
          </cell>
        </row>
        <row r="410">
          <cell r="C410" t="str">
            <v>XRN-810S-8TB</v>
          </cell>
        </row>
        <row r="411">
          <cell r="C411" t="str">
            <v>XRN-810S-12TB</v>
          </cell>
        </row>
        <row r="412">
          <cell r="C412" t="str">
            <v>XRN-3010A</v>
          </cell>
        </row>
        <row r="413">
          <cell r="C413" t="str">
            <v>XRN-3010A-4TB</v>
          </cell>
        </row>
        <row r="414">
          <cell r="C414" t="str">
            <v>XRN-3010A-8TB</v>
          </cell>
        </row>
        <row r="415">
          <cell r="C415" t="str">
            <v>XRN-3010A-12TB</v>
          </cell>
        </row>
        <row r="416">
          <cell r="C416" t="str">
            <v>XRN-3010A-16TB</v>
          </cell>
        </row>
        <row r="417">
          <cell r="C417" t="str">
            <v>XRN-3010A-20TB</v>
          </cell>
        </row>
        <row r="418">
          <cell r="C418" t="str">
            <v>XRN-3010A-24TB</v>
          </cell>
        </row>
        <row r="419">
          <cell r="C419" t="str">
            <v>XRN-3010A-30TB</v>
          </cell>
        </row>
        <row r="420">
          <cell r="C420" t="str">
            <v>XRN-3010A-36TB</v>
          </cell>
        </row>
        <row r="421">
          <cell r="C421" t="str">
            <v>XRN-3010A-40TB</v>
          </cell>
        </row>
        <row r="422">
          <cell r="C422" t="str">
            <v>XRN-3010A-48TB</v>
          </cell>
        </row>
        <row r="423">
          <cell r="C423" t="str">
            <v>XRN-3010A-64TB</v>
          </cell>
        </row>
        <row r="424">
          <cell r="C424" t="str">
            <v>SBL-100C</v>
          </cell>
        </row>
        <row r="425">
          <cell r="C425" t="str">
            <v>PNM-9084QZ</v>
          </cell>
        </row>
        <row r="426">
          <cell r="C426" t="str">
            <v>SBP-276HM</v>
          </cell>
        </row>
        <row r="427">
          <cell r="C427" t="str">
            <v>SLA-C-E85</v>
          </cell>
        </row>
        <row r="428">
          <cell r="C428" t="str">
            <v>WRR-P-E200W2-8TB</v>
          </cell>
        </row>
        <row r="429">
          <cell r="C429" t="str">
            <v>WRR-P-E200W2-12TB</v>
          </cell>
        </row>
        <row r="430">
          <cell r="C430" t="str">
            <v>WRR-P-E200W2-16TB</v>
          </cell>
        </row>
        <row r="431">
          <cell r="C431" t="str">
            <v>WRR-P-E200W2-24TB</v>
          </cell>
        </row>
        <row r="432">
          <cell r="C432" t="str">
            <v>WRR-P-E200W2-28TB</v>
          </cell>
        </row>
        <row r="433">
          <cell r="C433" t="str">
            <v>WRR-P-E200W2-36TB</v>
          </cell>
        </row>
        <row r="434">
          <cell r="C434" t="str">
            <v>WRR-P-E200W2-48TB</v>
          </cell>
        </row>
        <row r="435">
          <cell r="C435" t="str">
            <v>WRR-P-E200S2-8TB</v>
          </cell>
        </row>
        <row r="436">
          <cell r="C436" t="str">
            <v>WRR-P-E200S2-12TB</v>
          </cell>
        </row>
        <row r="437">
          <cell r="C437" t="str">
            <v>WRR-P-E200S2-16TB</v>
          </cell>
        </row>
        <row r="438">
          <cell r="C438" t="str">
            <v>WRR-P-E200S2-24TB</v>
          </cell>
        </row>
        <row r="439">
          <cell r="C439" t="str">
            <v>WRR-P-E200S2-28TB</v>
          </cell>
        </row>
        <row r="440">
          <cell r="C440" t="str">
            <v>WRR-P-E200S2-36TB</v>
          </cell>
        </row>
        <row r="441">
          <cell r="C441" t="str">
            <v>WRR-P-E200S2-48TB</v>
          </cell>
        </row>
        <row r="442">
          <cell r="C442" t="str">
            <v>WRR-P-E200L2-8TB</v>
          </cell>
        </row>
        <row r="443">
          <cell r="C443" t="str">
            <v>WRR-P-E200L2-12TB</v>
          </cell>
        </row>
        <row r="444">
          <cell r="C444" t="str">
            <v>WRR-P-E200L2-16TB</v>
          </cell>
        </row>
        <row r="445">
          <cell r="C445" t="str">
            <v>WRR-P-E200L2-24TB</v>
          </cell>
        </row>
        <row r="446">
          <cell r="C446" t="str">
            <v>WRR-P-E200L2-28TB</v>
          </cell>
        </row>
        <row r="447">
          <cell r="C447" t="str">
            <v>WRR-P-E200L2-36TB</v>
          </cell>
        </row>
        <row r="448">
          <cell r="C448" t="str">
            <v>WRR-P-E200L2-48TB</v>
          </cell>
        </row>
        <row r="449">
          <cell r="C449" t="str">
            <v>WRT-P-5201W-4TB</v>
          </cell>
        </row>
        <row r="450">
          <cell r="C450" t="str">
            <v>WRT-P-5201W-8TB</v>
          </cell>
        </row>
        <row r="451">
          <cell r="C451" t="str">
            <v>WRT-P-5201W-12TB</v>
          </cell>
        </row>
        <row r="452">
          <cell r="C452" t="str">
            <v>WRT-P-5201W-16TB</v>
          </cell>
        </row>
        <row r="453">
          <cell r="C453" t="str">
            <v>WRT-P-5201W-20TB</v>
          </cell>
        </row>
        <row r="454">
          <cell r="C454" t="str">
            <v>WRT-P-5201W-24TB</v>
          </cell>
        </row>
        <row r="455">
          <cell r="C455" t="str">
            <v>WRT-P-5201W-36TB</v>
          </cell>
        </row>
        <row r="456">
          <cell r="C456" t="str">
            <v>WRT-P-5201L-4TB</v>
          </cell>
        </row>
        <row r="457">
          <cell r="C457" t="str">
            <v>WRT-P-5201L-8TB</v>
          </cell>
        </row>
        <row r="458">
          <cell r="C458" t="str">
            <v>WRT-P-5201L-12TB</v>
          </cell>
        </row>
        <row r="459">
          <cell r="C459" t="str">
            <v>WRT-P-5201L-16TB</v>
          </cell>
        </row>
        <row r="460">
          <cell r="C460" t="str">
            <v>WRT-P-5201L-20TB</v>
          </cell>
        </row>
        <row r="461">
          <cell r="C461" t="str">
            <v>WRT-P-5201L-24TB</v>
          </cell>
        </row>
        <row r="462">
          <cell r="C462" t="str">
            <v>WRT-P-5201L-36TB</v>
          </cell>
        </row>
        <row r="463">
          <cell r="C463" t="str">
            <v>WRT-P-3101W-4TB</v>
          </cell>
        </row>
        <row r="464">
          <cell r="C464" t="str">
            <v>WRT-P-3101W-8TB</v>
          </cell>
        </row>
        <row r="465">
          <cell r="C465" t="str">
            <v>WRT-P-3101W-12TB</v>
          </cell>
        </row>
        <row r="466">
          <cell r="C466" t="str">
            <v>WRT-P-3101W-16TB</v>
          </cell>
        </row>
        <row r="467">
          <cell r="C467" t="str">
            <v>WRT-P-3101L-4TB</v>
          </cell>
        </row>
        <row r="468">
          <cell r="C468" t="str">
            <v>WRT-P-3101L-8TB</v>
          </cell>
        </row>
        <row r="469">
          <cell r="C469" t="str">
            <v>WRT-P-3101L-12TB</v>
          </cell>
        </row>
        <row r="470">
          <cell r="C470" t="str">
            <v>WRT-P-3101L-16TB</v>
          </cell>
        </row>
        <row r="471">
          <cell r="C471" t="str">
            <v>WRT-P-3100MW-1TB</v>
          </cell>
        </row>
        <row r="472">
          <cell r="C472" t="str">
            <v>WRT-P-3100MW-2TB</v>
          </cell>
        </row>
        <row r="473">
          <cell r="C473" t="str">
            <v>WWT-P-7200MW</v>
          </cell>
        </row>
        <row r="474">
          <cell r="C474" t="str">
            <v>WWT-P-3201W</v>
          </cell>
        </row>
        <row r="475">
          <cell r="C475" t="str">
            <v>WWT-P-3201L</v>
          </cell>
        </row>
        <row r="476">
          <cell r="C476" t="str">
            <v>WWT-P-7401W</v>
          </cell>
        </row>
        <row r="477">
          <cell r="C477" t="str">
            <v>WWT-P-7401L</v>
          </cell>
        </row>
        <row r="478">
          <cell r="C478" t="str">
            <v>SBP-300HM1</v>
          </cell>
        </row>
        <row r="479">
          <cell r="C479" t="str">
            <v>SBP-300KM</v>
          </cell>
        </row>
        <row r="480">
          <cell r="C480" t="str">
            <v>SBP-300PM</v>
          </cell>
        </row>
        <row r="481">
          <cell r="C481" t="str">
            <v>PWR-24AC-1-3-ULW</v>
          </cell>
        </row>
        <row r="482">
          <cell r="C482" t="str">
            <v>PWR-24AC-50VA-UL</v>
          </cell>
        </row>
        <row r="483">
          <cell r="C483" t="str">
            <v>PNM-9002VQS</v>
          </cell>
        </row>
        <row r="484">
          <cell r="C484" t="str">
            <v>HRX-821</v>
          </cell>
        </row>
        <row r="485">
          <cell r="C485" t="str">
            <v>HRX-821-4TB</v>
          </cell>
        </row>
        <row r="486">
          <cell r="C486" t="str">
            <v>HRX-821-6TB</v>
          </cell>
        </row>
        <row r="487">
          <cell r="C487" t="str">
            <v>HRX-821-8TB</v>
          </cell>
        </row>
        <row r="488">
          <cell r="C488" t="str">
            <v>HRX-821-12TB</v>
          </cell>
        </row>
        <row r="489">
          <cell r="C489" t="str">
            <v>HRX-821-16TB</v>
          </cell>
        </row>
        <row r="490">
          <cell r="C490" t="str">
            <v>HRX-821-24TB</v>
          </cell>
        </row>
        <row r="491">
          <cell r="C491" t="str">
            <v>HRX-820</v>
          </cell>
        </row>
        <row r="492">
          <cell r="C492" t="str">
            <v>HRX-820-4TB</v>
          </cell>
        </row>
        <row r="493">
          <cell r="C493" t="str">
            <v>HRX-820-6TB</v>
          </cell>
        </row>
        <row r="494">
          <cell r="C494" t="str">
            <v>HRX-820-8TB</v>
          </cell>
        </row>
        <row r="495">
          <cell r="C495" t="str">
            <v>HRX-820-12TB</v>
          </cell>
        </row>
        <row r="496">
          <cell r="C496" t="str">
            <v>HRX-421</v>
          </cell>
        </row>
        <row r="497">
          <cell r="C497" t="str">
            <v>HRX-421-2TB</v>
          </cell>
        </row>
        <row r="498">
          <cell r="C498" t="str">
            <v>HRX-421-4TB</v>
          </cell>
        </row>
        <row r="499">
          <cell r="C499" t="str">
            <v>HRX-421-6TB</v>
          </cell>
        </row>
        <row r="500">
          <cell r="C500" t="str">
            <v>HRX-421-8TB</v>
          </cell>
        </row>
        <row r="501">
          <cell r="C501" t="str">
            <v>HRX-421-12TB</v>
          </cell>
        </row>
        <row r="502">
          <cell r="C502" t="str">
            <v>HRX-420</v>
          </cell>
        </row>
        <row r="503">
          <cell r="C503" t="str">
            <v>HRX-420-2TB</v>
          </cell>
        </row>
        <row r="504">
          <cell r="C504" t="str">
            <v>HRX-420-4TB</v>
          </cell>
        </row>
        <row r="505">
          <cell r="C505" t="str">
            <v>HRX-420-6TB</v>
          </cell>
        </row>
        <row r="506">
          <cell r="C506" t="str">
            <v>HRX-1621</v>
          </cell>
        </row>
        <row r="507">
          <cell r="C507" t="str">
            <v>HRX-1621-4TB</v>
          </cell>
        </row>
        <row r="508">
          <cell r="C508" t="str">
            <v>HRX-1621-8TB</v>
          </cell>
        </row>
        <row r="509">
          <cell r="C509" t="str">
            <v>HRX-1621-12TB</v>
          </cell>
        </row>
        <row r="510">
          <cell r="C510" t="str">
            <v>HRX-1621-16TB</v>
          </cell>
        </row>
        <row r="511">
          <cell r="C511" t="str">
            <v>HRX-1621-20TB</v>
          </cell>
        </row>
        <row r="512">
          <cell r="C512" t="str">
            <v>HRX-1621-24TB</v>
          </cell>
        </row>
        <row r="513">
          <cell r="C513" t="str">
            <v>HRX-1621-30TB</v>
          </cell>
        </row>
        <row r="514">
          <cell r="C514" t="str">
            <v>HRX-1621-36TB</v>
          </cell>
        </row>
        <row r="515">
          <cell r="C515" t="str">
            <v>HRX-1621-48TB</v>
          </cell>
        </row>
        <row r="516">
          <cell r="C516" t="str">
            <v>HRX-1620</v>
          </cell>
        </row>
        <row r="517">
          <cell r="C517" t="str">
            <v>HRX-1620-4TB</v>
          </cell>
        </row>
        <row r="518">
          <cell r="C518" t="str">
            <v>QND-6032R</v>
          </cell>
        </row>
        <row r="519">
          <cell r="C519" t="str">
            <v>QNO-6032R</v>
          </cell>
        </row>
        <row r="520">
          <cell r="C520" t="str">
            <v>QNV-8030R</v>
          </cell>
        </row>
        <row r="521">
          <cell r="C521" t="str">
            <v>HRX-1620-10TB</v>
          </cell>
        </row>
        <row r="522">
          <cell r="C522" t="str">
            <v>HRX-1620-12TB</v>
          </cell>
        </row>
        <row r="523">
          <cell r="C523" t="str">
            <v>SLA-F-M419DN</v>
          </cell>
        </row>
        <row r="524">
          <cell r="C524" t="str">
            <v>SBP-917PVMW</v>
          </cell>
        </row>
        <row r="525">
          <cell r="C525" t="str">
            <v>QNP-6230RH</v>
          </cell>
        </row>
        <row r="526">
          <cell r="C526" t="str">
            <v>XNP-6321H</v>
          </cell>
        </row>
        <row r="527">
          <cell r="C527" t="str">
            <v>XNZ-L6320</v>
          </cell>
        </row>
        <row r="528">
          <cell r="C528" t="str">
            <v>SPE-110</v>
          </cell>
        </row>
        <row r="529">
          <cell r="C529" t="str">
            <v>SPE-410</v>
          </cell>
        </row>
        <row r="530">
          <cell r="C530" t="str">
            <v>HRX-1620-6TB</v>
          </cell>
        </row>
        <row r="531">
          <cell r="C531" t="str">
            <v>HRX-1620-8TB</v>
          </cell>
        </row>
        <row r="532">
          <cell r="C532" t="str">
            <v>XRN-2011A</v>
          </cell>
        </row>
        <row r="533">
          <cell r="C533" t="str">
            <v>XRN-2011A-8TB</v>
          </cell>
        </row>
        <row r="534">
          <cell r="C534" t="str">
            <v>XRN-2011A-16TB</v>
          </cell>
        </row>
        <row r="535">
          <cell r="C535" t="str">
            <v>XRN-2011A-24TB</v>
          </cell>
        </row>
        <row r="536">
          <cell r="C536" t="str">
            <v>XRN-2011A-32TB</v>
          </cell>
        </row>
        <row r="537">
          <cell r="C537" t="str">
            <v>XRN-2011A-48TB</v>
          </cell>
        </row>
        <row r="538">
          <cell r="C538" t="str">
            <v>OP-A2FMD-01</v>
          </cell>
        </row>
        <row r="539">
          <cell r="C539" t="str">
            <v>XNP-6320RH</v>
          </cell>
        </row>
        <row r="540">
          <cell r="C540" t="str">
            <v>EN-BR324-0</v>
          </cell>
        </row>
        <row r="541">
          <cell r="C541" t="str">
            <v>XND-6085V</v>
          </cell>
        </row>
        <row r="542">
          <cell r="C542" t="str">
            <v>XNP-6320HS</v>
          </cell>
        </row>
        <row r="543">
          <cell r="C543" t="str">
            <v>XNZ-6320</v>
          </cell>
        </row>
        <row r="544">
          <cell r="C544" t="str">
            <v>SBP-317HM</v>
          </cell>
        </row>
        <row r="545">
          <cell r="C545" t="str">
            <v>PWR-P-POE30</v>
          </cell>
        </row>
        <row r="546">
          <cell r="C546" t="str">
            <v>SWT-P-242-360</v>
          </cell>
        </row>
        <row r="547">
          <cell r="C547" t="str">
            <v>SWT-P-162-240</v>
          </cell>
        </row>
        <row r="548">
          <cell r="C548" t="str">
            <v>SWT-P-81-240</v>
          </cell>
        </row>
        <row r="549">
          <cell r="C549" t="str">
            <v>SWT-P-162-480B</v>
          </cell>
        </row>
        <row r="550">
          <cell r="C550" t="str">
            <v>SBP-120NM</v>
          </cell>
        </row>
        <row r="551">
          <cell r="C551" t="str">
            <v>QNE-8021R</v>
          </cell>
        </row>
        <row r="552">
          <cell r="C552" t="str">
            <v>EN-SU304-0</v>
          </cell>
        </row>
        <row r="553">
          <cell r="C553" t="str">
            <v>XNP-6321</v>
          </cell>
        </row>
        <row r="554">
          <cell r="C554" t="str">
            <v>XND-6081F</v>
          </cell>
        </row>
        <row r="555">
          <cell r="C555" t="str">
            <v>QNV-7080R</v>
          </cell>
        </row>
        <row r="556">
          <cell r="C556" t="str">
            <v>PNM-9000VQ</v>
          </cell>
        </row>
        <row r="557">
          <cell r="C557" t="str">
            <v>TNV-7010RC</v>
          </cell>
        </row>
        <row r="558">
          <cell r="C558" t="str">
            <v>TNV-8010C</v>
          </cell>
        </row>
        <row r="559">
          <cell r="C559" t="str">
            <v>SBP-2CTW</v>
          </cell>
        </row>
        <row r="560">
          <cell r="C560" t="str">
            <v>PNM-9321VQP</v>
          </cell>
        </row>
        <row r="561">
          <cell r="C561" t="str">
            <v>SHB-D-9000H</v>
          </cell>
        </row>
        <row r="562">
          <cell r="C562" t="str">
            <v>SBP-300PMW</v>
          </cell>
        </row>
        <row r="563">
          <cell r="C563" t="str">
            <v>SBP-300KMW</v>
          </cell>
        </row>
        <row r="564">
          <cell r="C564" t="str">
            <v>PNM-9030V</v>
          </cell>
        </row>
        <row r="565">
          <cell r="C565" t="str">
            <v>SCV-6083R</v>
          </cell>
        </row>
        <row r="566">
          <cell r="C566" t="str">
            <v>SCD-6083R</v>
          </cell>
        </row>
        <row r="567">
          <cell r="C567" t="str">
            <v>SCB-6003</v>
          </cell>
        </row>
        <row r="568">
          <cell r="C568" t="str">
            <v>SBM-4040</v>
          </cell>
        </row>
        <row r="569">
          <cell r="C569" t="str">
            <v>SCO-6023R</v>
          </cell>
        </row>
        <row r="570">
          <cell r="C570" t="str">
            <v>SMT-3233</v>
          </cell>
        </row>
        <row r="571">
          <cell r="C571" t="str">
            <v>QNV-7010R</v>
          </cell>
        </row>
        <row r="572">
          <cell r="C572" t="str">
            <v>QNV-7020R</v>
          </cell>
        </row>
        <row r="573">
          <cell r="C573" t="str">
            <v>QND-7080R</v>
          </cell>
        </row>
        <row r="574">
          <cell r="C574" t="str">
            <v>QND-7010R</v>
          </cell>
        </row>
        <row r="575">
          <cell r="C575" t="str">
            <v>QND-7020R</v>
          </cell>
        </row>
        <row r="576">
          <cell r="C576" t="str">
            <v>QND-7030R</v>
          </cell>
        </row>
        <row r="577">
          <cell r="C577" t="str">
            <v>QNO-7080R</v>
          </cell>
        </row>
        <row r="578">
          <cell r="C578" t="str">
            <v>QNO-7010R</v>
          </cell>
        </row>
        <row r="579">
          <cell r="C579" t="str">
            <v>QNO-7020R</v>
          </cell>
        </row>
        <row r="580">
          <cell r="C580" t="str">
            <v>PNF-9010RV</v>
          </cell>
        </row>
        <row r="581">
          <cell r="C581" t="str">
            <v>PNM-9080VQ</v>
          </cell>
        </row>
        <row r="582">
          <cell r="C582" t="str">
            <v>PNM-9081VQ</v>
          </cell>
        </row>
        <row r="583">
          <cell r="C583" t="str">
            <v>PNM-7000VD</v>
          </cell>
        </row>
        <row r="584">
          <cell r="C584" t="str">
            <v>PNP-9200RH</v>
          </cell>
        </row>
        <row r="585">
          <cell r="C585" t="str">
            <v>PNF-9010R</v>
          </cell>
        </row>
        <row r="586">
          <cell r="C586" t="str">
            <v>HCD-7030R</v>
          </cell>
        </row>
        <row r="587">
          <cell r="C587" t="str">
            <v>HCZ-6320</v>
          </cell>
        </row>
        <row r="588">
          <cell r="C588" t="str">
            <v>PWR-24AC-16-8UL</v>
          </cell>
        </row>
        <row r="589">
          <cell r="C589" t="str">
            <v>PWR-15DC-4-2UL</v>
          </cell>
        </row>
        <row r="590">
          <cell r="C590" t="str">
            <v>PWR-12DC-4-5</v>
          </cell>
        </row>
        <row r="591">
          <cell r="C591" t="str">
            <v>SHD-317F</v>
          </cell>
        </row>
        <row r="592">
          <cell r="C592" t="str">
            <v>WRR-P-E200W1-8TB</v>
          </cell>
        </row>
        <row r="593">
          <cell r="C593" t="str">
            <v>WRR-P-E200W1-12TB</v>
          </cell>
        </row>
        <row r="594">
          <cell r="C594" t="str">
            <v>WRR-P-E200W1-16TB</v>
          </cell>
        </row>
        <row r="595">
          <cell r="C595" t="str">
            <v>WRR-P-E200W1-24TB</v>
          </cell>
        </row>
        <row r="596">
          <cell r="C596" t="str">
            <v>WRR-P-E200W1-28TB</v>
          </cell>
        </row>
        <row r="597">
          <cell r="C597" t="str">
            <v>WRR-P-E200W1-36TB</v>
          </cell>
        </row>
        <row r="598">
          <cell r="C598" t="str">
            <v>WRR-P-E200W1-42TB</v>
          </cell>
        </row>
        <row r="599">
          <cell r="C599" t="str">
            <v>WRR-P-E200S1-8TB</v>
          </cell>
        </row>
        <row r="600">
          <cell r="C600" t="str">
            <v>WRR-P-E200S1-12TB</v>
          </cell>
        </row>
        <row r="601">
          <cell r="C601" t="str">
            <v>WRR-P-E200S1-16TB</v>
          </cell>
        </row>
        <row r="602">
          <cell r="C602" t="str">
            <v>WRR-P-E200S1-24TB</v>
          </cell>
        </row>
        <row r="603">
          <cell r="C603" t="str">
            <v>WRR-P-E200S1-28TB</v>
          </cell>
        </row>
        <row r="604">
          <cell r="C604" t="str">
            <v>WRR-P-E200S1-36TB</v>
          </cell>
        </row>
        <row r="605">
          <cell r="C605" t="str">
            <v>WRR-P-E200S1-42TB</v>
          </cell>
        </row>
        <row r="606">
          <cell r="C606" t="str">
            <v>WRR-P-E200L1-8TB</v>
          </cell>
        </row>
        <row r="607">
          <cell r="C607" t="str">
            <v>WRR-P-E200L1-12TB</v>
          </cell>
        </row>
        <row r="608">
          <cell r="C608" t="str">
            <v>WRR-P-E200L1-16TB</v>
          </cell>
        </row>
        <row r="609">
          <cell r="C609" t="str">
            <v>WRR-P-E200L1-24TB</v>
          </cell>
        </row>
        <row r="610">
          <cell r="C610" t="str">
            <v>WRR-P-E200L1-28TB</v>
          </cell>
        </row>
        <row r="611">
          <cell r="C611" t="str">
            <v>WRR-P-E200L1-36TB</v>
          </cell>
        </row>
        <row r="612">
          <cell r="C612" t="str">
            <v>WRR-P-E200L1-42TB</v>
          </cell>
        </row>
        <row r="613">
          <cell r="C613" t="str">
            <v>WWT-P-3200W</v>
          </cell>
        </row>
        <row r="614">
          <cell r="C614" t="str">
            <v>WWT-P-7400W</v>
          </cell>
        </row>
        <row r="615">
          <cell r="C615" t="str">
            <v>WWT-P-3200L</v>
          </cell>
        </row>
        <row r="616">
          <cell r="C616" t="str">
            <v>WWT-P-7400L</v>
          </cell>
        </row>
        <row r="617">
          <cell r="C617" t="str">
            <v>PND-9080R</v>
          </cell>
        </row>
        <row r="618">
          <cell r="C618" t="str">
            <v>PNM-9320VQP</v>
          </cell>
        </row>
        <row r="619">
          <cell r="C619" t="str">
            <v>PNM-9020V</v>
          </cell>
        </row>
        <row r="620">
          <cell r="C620" t="str">
            <v>SHD-3000FW3</v>
          </cell>
        </row>
        <row r="621">
          <cell r="C621" t="str">
            <v>SBP-301HM2</v>
          </cell>
        </row>
        <row r="622">
          <cell r="C622" t="str">
            <v>SMT-4033</v>
          </cell>
        </row>
        <row r="623">
          <cell r="C623" t="str">
            <v>PNV-9080R</v>
          </cell>
        </row>
        <row r="624">
          <cell r="C624" t="str">
            <v>SCD-6023R</v>
          </cell>
        </row>
        <row r="625">
          <cell r="C625" t="str">
            <v>SBP-301HF</v>
          </cell>
        </row>
        <row r="626">
          <cell r="C626" t="str">
            <v>SPG-IND73B</v>
          </cell>
        </row>
        <row r="627">
          <cell r="C627" t="str">
            <v>SHD-500F</v>
          </cell>
        </row>
        <row r="628">
          <cell r="C628" t="str">
            <v>WRT-P-3100W-4TB</v>
          </cell>
        </row>
        <row r="629">
          <cell r="C629" t="str">
            <v>WRT-P-3100W-8TB</v>
          </cell>
        </row>
        <row r="630">
          <cell r="C630" t="str">
            <v>WRT-P-3100W-12TB</v>
          </cell>
        </row>
        <row r="631">
          <cell r="C631" t="str">
            <v>WRT-P-3100W-16TB</v>
          </cell>
        </row>
        <row r="632">
          <cell r="C632" t="str">
            <v>WRT-P-5200W-4TB</v>
          </cell>
        </row>
        <row r="633">
          <cell r="C633" t="str">
            <v>WRT-P-5200W-8TB</v>
          </cell>
        </row>
        <row r="634">
          <cell r="C634" t="str">
            <v>WRT-P-5200W-12TB</v>
          </cell>
        </row>
        <row r="635">
          <cell r="C635" t="str">
            <v>WRT-P-5200W-16TB</v>
          </cell>
        </row>
        <row r="636">
          <cell r="C636" t="str">
            <v>WRT-P-5200W-20TB</v>
          </cell>
        </row>
        <row r="637">
          <cell r="C637" t="str">
            <v>WRT-P-5200W-24TB</v>
          </cell>
        </row>
        <row r="638">
          <cell r="C638" t="str">
            <v>WRT-P-5200W-30TB</v>
          </cell>
        </row>
        <row r="639">
          <cell r="C639" t="str">
            <v>WRT-P-3100L-4TB</v>
          </cell>
        </row>
        <row r="640">
          <cell r="C640" t="str">
            <v>WRT-P-3100L-8TB</v>
          </cell>
        </row>
        <row r="641">
          <cell r="C641" t="str">
            <v>WRT-P-3100L-12TB</v>
          </cell>
        </row>
        <row r="642">
          <cell r="C642" t="str">
            <v>WRT-P-3100L-16TB</v>
          </cell>
        </row>
        <row r="643">
          <cell r="C643" t="str">
            <v>WRT-P-5200L-4TB</v>
          </cell>
        </row>
        <row r="644">
          <cell r="C644" t="str">
            <v>WRT-P-5200L-8TB</v>
          </cell>
        </row>
        <row r="645">
          <cell r="C645" t="str">
            <v>WRT-P-5200L-12TB</v>
          </cell>
        </row>
        <row r="646">
          <cell r="C646" t="str">
            <v>WRT-P-5200L-16TB</v>
          </cell>
        </row>
        <row r="647">
          <cell r="C647" t="str">
            <v>WRT-P-5200L-20TB</v>
          </cell>
        </row>
        <row r="648">
          <cell r="C648" t="str">
            <v>WRT-P-5200L-24TB</v>
          </cell>
        </row>
        <row r="649">
          <cell r="C649" t="str">
            <v>WRT-P-5200L-30TB</v>
          </cell>
        </row>
        <row r="650">
          <cell r="C650" t="str">
            <v>QNV-7030R</v>
          </cell>
        </row>
        <row r="651">
          <cell r="C651" t="str">
            <v>QNO-7030R</v>
          </cell>
        </row>
        <row r="652">
          <cell r="C652" t="str">
            <v>PNO-9080R</v>
          </cell>
        </row>
        <row r="653">
          <cell r="C653" t="str">
            <v>SBP-B-200P</v>
          </cell>
        </row>
        <row r="654">
          <cell r="C654" t="str">
            <v>HCO-7010R</v>
          </cell>
        </row>
        <row r="655">
          <cell r="C655" t="str">
            <v>TNO-6070EP-Z</v>
          </cell>
        </row>
        <row r="656">
          <cell r="C656" t="str">
            <v>TNO-6070EP-C</v>
          </cell>
        </row>
        <row r="657">
          <cell r="C657" t="str">
            <v>TNO-6070EP-M</v>
          </cell>
        </row>
        <row r="658">
          <cell r="C658" t="str">
            <v>TNO-6070E1W-Z</v>
          </cell>
        </row>
        <row r="659">
          <cell r="C659" t="str">
            <v>TNO-6070E1W-C</v>
          </cell>
        </row>
        <row r="660">
          <cell r="C660" t="str">
            <v>TNO-6071E1W-C</v>
          </cell>
        </row>
        <row r="661">
          <cell r="C661" t="str">
            <v>TNO-6070E1W-M</v>
          </cell>
        </row>
        <row r="662">
          <cell r="C662" t="str">
            <v>TNO-6070E2F-Z</v>
          </cell>
        </row>
        <row r="663">
          <cell r="C663" t="str">
            <v>TNO-6070E2F-C</v>
          </cell>
        </row>
        <row r="664">
          <cell r="C664" t="str">
            <v>TNO-6071E2F-C</v>
          </cell>
        </row>
        <row r="665">
          <cell r="C665" t="str">
            <v>TNO-6070E2F-M</v>
          </cell>
        </row>
        <row r="666">
          <cell r="C666" t="str">
            <v>TNO-6070E2WF-Z</v>
          </cell>
        </row>
        <row r="667">
          <cell r="C667" t="str">
            <v>TNO-6070E2WF-C</v>
          </cell>
        </row>
        <row r="668">
          <cell r="C668" t="str">
            <v>TNO-6071E2WF-C</v>
          </cell>
        </row>
        <row r="669">
          <cell r="C669" t="str">
            <v>TNO-6070E2WF-M</v>
          </cell>
        </row>
        <row r="670">
          <cell r="C670" t="str">
            <v>QRN-1610S</v>
          </cell>
        </row>
        <row r="671">
          <cell r="C671" t="str">
            <v>QRN-1610S-2TB</v>
          </cell>
        </row>
        <row r="672">
          <cell r="C672" t="str">
            <v>QRN-1610S-4TB</v>
          </cell>
        </row>
        <row r="673">
          <cell r="C673" t="str">
            <v>QRN-1610S-8TB</v>
          </cell>
        </row>
        <row r="674">
          <cell r="C674" t="str">
            <v>QRN-1610S-12TB</v>
          </cell>
        </row>
        <row r="675">
          <cell r="C675" t="str">
            <v>XRN-2011A-64TB</v>
          </cell>
        </row>
        <row r="676">
          <cell r="C676" t="str">
            <v>WRR-5501-16TB</v>
          </cell>
        </row>
        <row r="677">
          <cell r="C677" t="str">
            <v>WRR-5501L-16TB</v>
          </cell>
        </row>
        <row r="678">
          <cell r="C678" t="str">
            <v>WRR-5501-20TB</v>
          </cell>
        </row>
        <row r="679">
          <cell r="C679" t="str">
            <v>WRR-5501-24TB</v>
          </cell>
        </row>
        <row r="680">
          <cell r="C680" t="str">
            <v>WRR-5501-28TB</v>
          </cell>
        </row>
        <row r="681">
          <cell r="C681" t="str">
            <v>WRR-5501-32TB</v>
          </cell>
        </row>
        <row r="682">
          <cell r="C682" t="str">
            <v>WRR-5501L-32TB</v>
          </cell>
        </row>
        <row r="683">
          <cell r="C683" t="str">
            <v>WRR-5501-36TB</v>
          </cell>
        </row>
        <row r="684">
          <cell r="C684" t="str">
            <v>WRR-5501-40TB</v>
          </cell>
        </row>
        <row r="685">
          <cell r="C685" t="str">
            <v>WRR-5501L-40TB</v>
          </cell>
        </row>
        <row r="686">
          <cell r="C686" t="str">
            <v>WRR-5501-44TB</v>
          </cell>
        </row>
        <row r="687">
          <cell r="C687" t="str">
            <v>WRR-5501-48TB</v>
          </cell>
        </row>
        <row r="688">
          <cell r="C688" t="str">
            <v>WRR-5501L-48TB</v>
          </cell>
        </row>
        <row r="689">
          <cell r="C689" t="str">
            <v>WRR-5501-54TB</v>
          </cell>
        </row>
        <row r="690">
          <cell r="C690" t="str">
            <v>WRR-5501-60TB</v>
          </cell>
        </row>
        <row r="691">
          <cell r="C691" t="str">
            <v>WRR-5501-66TB</v>
          </cell>
        </row>
        <row r="692">
          <cell r="C692" t="str">
            <v>WRR-5501L-66TB</v>
          </cell>
        </row>
        <row r="693">
          <cell r="C693" t="str">
            <v>WRR-5501-80TB</v>
          </cell>
        </row>
        <row r="694">
          <cell r="C694" t="str">
            <v>WRR-5501-88TB</v>
          </cell>
        </row>
        <row r="695">
          <cell r="C695" t="str">
            <v>WRR-5501-96TB</v>
          </cell>
        </row>
        <row r="696">
          <cell r="C696" t="str">
            <v>WRR-5501L-96TB</v>
          </cell>
        </row>
        <row r="697">
          <cell r="C697" t="str">
            <v>WRR-5301-8TB</v>
          </cell>
        </row>
        <row r="698">
          <cell r="C698" t="str">
            <v>WRR-5301L-8TB</v>
          </cell>
        </row>
        <row r="699">
          <cell r="C699" t="str">
            <v>WRR-5301-12TB</v>
          </cell>
        </row>
        <row r="700">
          <cell r="C700" t="str">
            <v>WRR-5301L-12TB</v>
          </cell>
        </row>
        <row r="701">
          <cell r="C701" t="str">
            <v>WRR-5301-16TB</v>
          </cell>
        </row>
        <row r="702">
          <cell r="C702" t="str">
            <v>WRR-5301-20TB</v>
          </cell>
        </row>
        <row r="703">
          <cell r="C703" t="str">
            <v>WRR-5301-24TB</v>
          </cell>
        </row>
        <row r="704">
          <cell r="C704" t="str">
            <v>WRR-5301L-24TB</v>
          </cell>
        </row>
        <row r="705">
          <cell r="C705" t="str">
            <v>WRR-5301-28TB</v>
          </cell>
        </row>
        <row r="706">
          <cell r="C706" t="str">
            <v>WRR-5301-32TB</v>
          </cell>
        </row>
        <row r="707">
          <cell r="C707" t="str">
            <v>WRR-5301-36TB</v>
          </cell>
        </row>
        <row r="708">
          <cell r="C708" t="str">
            <v>WRR-5301L-36TB</v>
          </cell>
        </row>
        <row r="709">
          <cell r="C709" t="str">
            <v>WRR-5301-42TB</v>
          </cell>
        </row>
        <row r="710">
          <cell r="C710" t="str">
            <v>WRR-5301-48TB</v>
          </cell>
        </row>
        <row r="711">
          <cell r="C711" t="str">
            <v>WRR-5301L-48TB</v>
          </cell>
        </row>
        <row r="712">
          <cell r="C712" t="str">
            <v>WRR-5301-56TB</v>
          </cell>
        </row>
        <row r="713">
          <cell r="C713" t="str">
            <v>WRR-5301-60TB</v>
          </cell>
        </row>
        <row r="714">
          <cell r="C714" t="str">
            <v>WRR-5301-64TB</v>
          </cell>
        </row>
        <row r="715">
          <cell r="C715" t="str">
            <v>WRR-5301L-64TB</v>
          </cell>
        </row>
        <row r="716">
          <cell r="C716" t="str">
            <v>PRN-4011</v>
          </cell>
        </row>
        <row r="717">
          <cell r="C717" t="str">
            <v>PRN-4011-4TB</v>
          </cell>
        </row>
        <row r="718">
          <cell r="C718" t="str">
            <v>PRN-4011-8TB</v>
          </cell>
        </row>
        <row r="719">
          <cell r="C719" t="str">
            <v>PRN-4011-12TB</v>
          </cell>
        </row>
        <row r="720">
          <cell r="C720" t="str">
            <v>PRN-4011-16TB</v>
          </cell>
        </row>
        <row r="721">
          <cell r="C721" t="str">
            <v>PRN-4011-20TB</v>
          </cell>
        </row>
        <row r="722">
          <cell r="C722" t="str">
            <v>PRN-4011-24TB</v>
          </cell>
        </row>
        <row r="723">
          <cell r="C723" t="str">
            <v>PRN-4011-30TB</v>
          </cell>
        </row>
        <row r="724">
          <cell r="C724" t="str">
            <v>PRN-4011-36TB</v>
          </cell>
        </row>
        <row r="725">
          <cell r="C725" t="str">
            <v>PRN-4011-40TB</v>
          </cell>
        </row>
        <row r="726">
          <cell r="C726" t="str">
            <v>PRN-4011-48TB</v>
          </cell>
        </row>
        <row r="727">
          <cell r="C727" t="str">
            <v>PRN-4011-60TB</v>
          </cell>
        </row>
        <row r="728">
          <cell r="C728" t="str">
            <v>PRN-4011-72TB</v>
          </cell>
        </row>
        <row r="729">
          <cell r="C729" t="str">
            <v>PRN-4011-80TB</v>
          </cell>
        </row>
        <row r="730">
          <cell r="C730" t="str">
            <v>PRN-4011-96TB</v>
          </cell>
        </row>
        <row r="731">
          <cell r="C731" t="str">
            <v>SLA-M-M21D</v>
          </cell>
        </row>
        <row r="732">
          <cell r="C732" t="str">
            <v>SLA-M-M36D</v>
          </cell>
        </row>
        <row r="733">
          <cell r="C733" t="str">
            <v>SLA-M-M60D</v>
          </cell>
        </row>
        <row r="734">
          <cell r="C734" t="str">
            <v>SCD-6013</v>
          </cell>
        </row>
        <row r="735">
          <cell r="C735" t="str">
            <v>WRR-P-E200W-8TB</v>
          </cell>
        </row>
        <row r="736">
          <cell r="C736" t="str">
            <v>WRR-P-E200W-12TB</v>
          </cell>
        </row>
        <row r="737">
          <cell r="C737" t="str">
            <v>WRR-P-E200W-16TB</v>
          </cell>
        </row>
        <row r="738">
          <cell r="C738" t="str">
            <v>WRR-P-E200W-24TB</v>
          </cell>
        </row>
        <row r="739">
          <cell r="C739" t="str">
            <v>WRR-P-E200W-28TB</v>
          </cell>
        </row>
        <row r="740">
          <cell r="C740" t="str">
            <v>WRR-P-E200W-36TB</v>
          </cell>
        </row>
        <row r="741">
          <cell r="C741" t="str">
            <v>WRR-P-E200W-42TB</v>
          </cell>
        </row>
        <row r="742">
          <cell r="C742" t="str">
            <v>WRR-P-S202W-16TB</v>
          </cell>
        </row>
        <row r="743">
          <cell r="C743" t="str">
            <v>WRR-P-S202W-20TB</v>
          </cell>
        </row>
        <row r="744">
          <cell r="C744" t="str">
            <v>WRR-P-S202W-24TB</v>
          </cell>
        </row>
        <row r="745">
          <cell r="C745" t="str">
            <v>WRR-P-S202W-28TB</v>
          </cell>
        </row>
        <row r="746">
          <cell r="C746" t="str">
            <v>WRR-P-S202W-32TB</v>
          </cell>
        </row>
        <row r="747">
          <cell r="C747" t="str">
            <v>WRR-P-S202W-40TB</v>
          </cell>
        </row>
        <row r="748">
          <cell r="C748" t="str">
            <v>WRR-P-S202W-48TB</v>
          </cell>
        </row>
        <row r="749">
          <cell r="C749" t="str">
            <v>WRR-P-S202W-64TB</v>
          </cell>
        </row>
        <row r="750">
          <cell r="C750" t="str">
            <v>WRR-P-S202W-80TB</v>
          </cell>
        </row>
        <row r="751">
          <cell r="C751" t="str">
            <v>WRR-P-S202W-96TB</v>
          </cell>
        </row>
        <row r="752">
          <cell r="C752" t="str">
            <v>WRR-P-S202W-108TB</v>
          </cell>
        </row>
        <row r="753">
          <cell r="C753" t="str">
            <v>WRR-P-S202W-120TB</v>
          </cell>
        </row>
        <row r="754">
          <cell r="C754" t="str">
            <v>WRR-P-S202W-132TB</v>
          </cell>
        </row>
        <row r="755">
          <cell r="C755" t="str">
            <v>WRR-P-S202W-144TB</v>
          </cell>
        </row>
        <row r="756">
          <cell r="C756" t="str">
            <v>WRR-P-E200S-8TB</v>
          </cell>
        </row>
        <row r="757">
          <cell r="C757" t="str">
            <v>WRR-P-E200S-12TB</v>
          </cell>
        </row>
        <row r="758">
          <cell r="C758" t="str">
            <v>WRR-P-E200S-16TB</v>
          </cell>
        </row>
        <row r="759">
          <cell r="C759" t="str">
            <v>WRR-P-E200S-24TB</v>
          </cell>
        </row>
        <row r="760">
          <cell r="C760" t="str">
            <v>WRR-P-E200S-28TB</v>
          </cell>
        </row>
        <row r="761">
          <cell r="C761" t="str">
            <v>WRR-P-E200S-36TB</v>
          </cell>
        </row>
        <row r="762">
          <cell r="C762" t="str">
            <v>WRR-P-E200S-42TB</v>
          </cell>
        </row>
        <row r="763">
          <cell r="C763" t="str">
            <v>WRR-P-S202S-16TB</v>
          </cell>
        </row>
        <row r="764">
          <cell r="C764" t="str">
            <v>WRR-P-S202S-20TB</v>
          </cell>
        </row>
        <row r="765">
          <cell r="C765" t="str">
            <v>WRR-P-S202S-24TB</v>
          </cell>
        </row>
        <row r="766">
          <cell r="C766" t="str">
            <v>WRR-P-S202S-28TB</v>
          </cell>
        </row>
        <row r="767">
          <cell r="C767" t="str">
            <v>WRR-P-S202S-32TB</v>
          </cell>
        </row>
        <row r="768">
          <cell r="C768" t="str">
            <v>WRR-P-S202S-40TB</v>
          </cell>
        </row>
        <row r="769">
          <cell r="C769" t="str">
            <v>WRR-P-S202S-48TB</v>
          </cell>
        </row>
        <row r="770">
          <cell r="C770" t="str">
            <v>WRR-P-S202S-64TB</v>
          </cell>
        </row>
        <row r="771">
          <cell r="C771" t="str">
            <v>WRR-P-S202S-80TB</v>
          </cell>
        </row>
        <row r="772">
          <cell r="C772" t="str">
            <v>WRR-P-S202S-96TB</v>
          </cell>
        </row>
        <row r="773">
          <cell r="C773" t="str">
            <v>WRR-P-S202S-108TB</v>
          </cell>
        </row>
        <row r="774">
          <cell r="C774" t="str">
            <v>WRR-P-S202S-120TB</v>
          </cell>
        </row>
        <row r="775">
          <cell r="C775" t="str">
            <v>WRR-P-S202S-132TB</v>
          </cell>
        </row>
        <row r="776">
          <cell r="C776" t="str">
            <v>WRR-P-S202S-144TB</v>
          </cell>
        </row>
        <row r="777">
          <cell r="C777" t="str">
            <v>WRR-P-E200L-8TB</v>
          </cell>
        </row>
        <row r="778">
          <cell r="C778" t="str">
            <v>WRR-P-E200L-12TB</v>
          </cell>
        </row>
        <row r="779">
          <cell r="C779" t="str">
            <v>WRR-P-E200L-16TB</v>
          </cell>
        </row>
        <row r="780">
          <cell r="C780" t="str">
            <v>WRR-P-E200L-24TB</v>
          </cell>
        </row>
        <row r="781">
          <cell r="C781" t="str">
            <v>WRR-P-E200L-28TB</v>
          </cell>
        </row>
        <row r="782">
          <cell r="C782" t="str">
            <v>WRR-P-E200L-36TB</v>
          </cell>
        </row>
        <row r="783">
          <cell r="C783" t="str">
            <v>WRR-P-E200L-42TB</v>
          </cell>
        </row>
        <row r="784">
          <cell r="C784" t="str">
            <v>WRR-P-S202L-16TB</v>
          </cell>
        </row>
        <row r="785">
          <cell r="C785" t="str">
            <v>WRR-P-S202L-20TB</v>
          </cell>
        </row>
        <row r="786">
          <cell r="C786" t="str">
            <v>WRR-P-S202L-24TB</v>
          </cell>
        </row>
        <row r="787">
          <cell r="C787" t="str">
            <v>WRR-P-S202L-28TB</v>
          </cell>
        </row>
        <row r="788">
          <cell r="C788" t="str">
            <v>WRR-P-S202L-32TB</v>
          </cell>
        </row>
        <row r="789">
          <cell r="C789" t="str">
            <v>WRR-P-S202L-40TB</v>
          </cell>
        </row>
        <row r="790">
          <cell r="C790" t="str">
            <v>WRR-P-S202L-48TB</v>
          </cell>
        </row>
        <row r="791">
          <cell r="C791" t="str">
            <v>WRR-P-S202L-64TB</v>
          </cell>
        </row>
        <row r="792">
          <cell r="C792" t="str">
            <v>WRR-P-S202L-80TB</v>
          </cell>
        </row>
        <row r="793">
          <cell r="C793" t="str">
            <v>WRR-P-S202L-96TB</v>
          </cell>
        </row>
        <row r="794">
          <cell r="C794" t="str">
            <v>WRR-P-S202L-108TB</v>
          </cell>
        </row>
        <row r="795">
          <cell r="C795" t="str">
            <v>WRR-P-S202L-120TB</v>
          </cell>
        </row>
        <row r="796">
          <cell r="C796" t="str">
            <v>WRR-P-S202L-132TB</v>
          </cell>
        </row>
        <row r="797">
          <cell r="C797" t="str">
            <v>WRR-P-S202L-144TB</v>
          </cell>
        </row>
        <row r="798">
          <cell r="C798" t="str">
            <v>PWR-24AC-4-4UL</v>
          </cell>
        </row>
        <row r="799">
          <cell r="C799" t="str">
            <v>PWR-24AC-8-4UL</v>
          </cell>
        </row>
        <row r="800">
          <cell r="C800" t="str">
            <v>PWR-24AC-8-7</v>
          </cell>
        </row>
        <row r="801">
          <cell r="C801" t="str">
            <v>PWR-24AC-16-14</v>
          </cell>
        </row>
        <row r="802">
          <cell r="C802" t="str">
            <v>PWR-12DC-8-5</v>
          </cell>
        </row>
        <row r="803">
          <cell r="C803" t="str">
            <v>PWR-12DC-16-5</v>
          </cell>
        </row>
        <row r="804">
          <cell r="C804" t="str">
            <v>PWR-12DC-16-10</v>
          </cell>
        </row>
        <row r="805">
          <cell r="C805" t="str">
            <v>HCD-7070R</v>
          </cell>
        </row>
        <row r="806">
          <cell r="C806" t="str">
            <v>SLA-E-M1240DNB</v>
          </cell>
        </row>
        <row r="807">
          <cell r="C807" t="str">
            <v>QRN-810S</v>
          </cell>
        </row>
        <row r="808">
          <cell r="C808" t="str">
            <v>QRN-810S-2TB</v>
          </cell>
        </row>
        <row r="809">
          <cell r="C809" t="str">
            <v>QRN-810S-4TB</v>
          </cell>
        </row>
        <row r="810">
          <cell r="C810" t="str">
            <v>QRN-810S-6TB</v>
          </cell>
        </row>
        <row r="811">
          <cell r="C811" t="str">
            <v>QRN-410S</v>
          </cell>
        </row>
        <row r="812">
          <cell r="C812" t="str">
            <v>QRN-410S-1TB</v>
          </cell>
        </row>
        <row r="813">
          <cell r="C813" t="str">
            <v>QRN-410S-2TB</v>
          </cell>
        </row>
        <row r="814">
          <cell r="C814" t="str">
            <v>QRN-410S-4TB</v>
          </cell>
        </row>
        <row r="815">
          <cell r="C815" t="str">
            <v>QRN-410S-6TB</v>
          </cell>
        </row>
        <row r="816">
          <cell r="C816" t="str">
            <v>C2P-BASE</v>
          </cell>
        </row>
        <row r="817">
          <cell r="C817" t="str">
            <v>C2P-G1-01</v>
          </cell>
        </row>
        <row r="818">
          <cell r="C818" t="str">
            <v>C2P-G2-01</v>
          </cell>
        </row>
        <row r="819">
          <cell r="C819" t="str">
            <v>C2P-G1SUP-01</v>
          </cell>
        </row>
        <row r="820">
          <cell r="C820" t="str">
            <v>C2P-G1SUP-02</v>
          </cell>
        </row>
        <row r="821">
          <cell r="C821" t="str">
            <v>C2P-G1SUP-03</v>
          </cell>
        </row>
        <row r="822">
          <cell r="C822" t="str">
            <v>C2P-G2SUP-01</v>
          </cell>
        </row>
        <row r="823">
          <cell r="C823" t="str">
            <v>C2P-G2SUP-02</v>
          </cell>
        </row>
        <row r="824">
          <cell r="C824" t="str">
            <v>C2P-G2SUP-03</v>
          </cell>
        </row>
        <row r="825">
          <cell r="C825" t="str">
            <v>XNV-8080RS</v>
          </cell>
        </row>
        <row r="826">
          <cell r="C826" t="str">
            <v>XNV-6120RS</v>
          </cell>
        </row>
        <row r="827">
          <cell r="C827" t="str">
            <v>XNV-6080RS</v>
          </cell>
        </row>
        <row r="828">
          <cell r="C828" t="str">
            <v>QNE-7080RV</v>
          </cell>
        </row>
        <row r="829">
          <cell r="C829" t="str">
            <v>QNE-7080RVW</v>
          </cell>
        </row>
        <row r="830">
          <cell r="C830" t="str">
            <v>QNE-6080RV</v>
          </cell>
        </row>
        <row r="831">
          <cell r="C831" t="str">
            <v>QNO-6020R</v>
          </cell>
        </row>
        <row r="832">
          <cell r="C832" t="str">
            <v>QND-6020R</v>
          </cell>
        </row>
        <row r="833">
          <cell r="C833" t="str">
            <v>QND-6030R</v>
          </cell>
        </row>
        <row r="834">
          <cell r="C834" t="str">
            <v>LNV-6071R</v>
          </cell>
        </row>
        <row r="835">
          <cell r="C835" t="str">
            <v>LNV-6021R</v>
          </cell>
        </row>
        <row r="836">
          <cell r="C836" t="str">
            <v>LND-6071R</v>
          </cell>
        </row>
        <row r="837">
          <cell r="C837" t="str">
            <v>LND-6011R</v>
          </cell>
        </row>
        <row r="838">
          <cell r="C838" t="str">
            <v>LND-6021R</v>
          </cell>
        </row>
        <row r="839">
          <cell r="C839" t="str">
            <v>LND-6031R</v>
          </cell>
        </row>
        <row r="840">
          <cell r="C840" t="str">
            <v>LNO-6071R</v>
          </cell>
        </row>
        <row r="841">
          <cell r="C841" t="str">
            <v>LNO-6011R</v>
          </cell>
        </row>
        <row r="842">
          <cell r="C842" t="str">
            <v>SND-7084</v>
          </cell>
        </row>
        <row r="843">
          <cell r="C843" t="str">
            <v>SNV-6084</v>
          </cell>
        </row>
        <row r="844">
          <cell r="C844" t="str">
            <v>SNB-6004</v>
          </cell>
        </row>
        <row r="845">
          <cell r="C845" t="str">
            <v>SNP-6321H</v>
          </cell>
        </row>
        <row r="846">
          <cell r="C846" t="str">
            <v>SND-L6083R</v>
          </cell>
        </row>
        <row r="847">
          <cell r="C847" t="str">
            <v>SND-L6013</v>
          </cell>
        </row>
        <row r="848">
          <cell r="C848" t="str">
            <v>SND-L6012</v>
          </cell>
        </row>
        <row r="849">
          <cell r="C849" t="str">
            <v>SNF-8010</v>
          </cell>
        </row>
        <row r="850">
          <cell r="C850" t="str">
            <v>HRD-1642</v>
          </cell>
        </row>
        <row r="851">
          <cell r="C851" t="str">
            <v>HRD-1642-2TB</v>
          </cell>
        </row>
        <row r="852">
          <cell r="C852" t="str">
            <v>HRD-1642-4TB</v>
          </cell>
        </row>
        <row r="853">
          <cell r="C853" t="str">
            <v>HRD-1642-8TB</v>
          </cell>
        </row>
        <row r="854">
          <cell r="C854" t="str">
            <v>HRD-1642-12TB</v>
          </cell>
        </row>
        <row r="855">
          <cell r="C855" t="str">
            <v>HRD-1642-16TB</v>
          </cell>
        </row>
        <row r="856">
          <cell r="C856" t="str">
            <v>HRD-1642-20TB</v>
          </cell>
        </row>
        <row r="857">
          <cell r="C857" t="str">
            <v>HRD-1642-24TB</v>
          </cell>
        </row>
        <row r="858">
          <cell r="C858" t="str">
            <v>HRD-1642-30TB</v>
          </cell>
        </row>
        <row r="859">
          <cell r="C859" t="str">
            <v>HRD-1642-36TB</v>
          </cell>
        </row>
        <row r="860">
          <cell r="C860" t="str">
            <v>HRD-1642-48TB</v>
          </cell>
        </row>
        <row r="861">
          <cell r="C861" t="str">
            <v>HRD-1641</v>
          </cell>
        </row>
        <row r="862">
          <cell r="C862" t="str">
            <v>HRD-1641-2TB</v>
          </cell>
        </row>
        <row r="863">
          <cell r="C863" t="str">
            <v>HRD-1641-4TB</v>
          </cell>
        </row>
        <row r="864">
          <cell r="C864" t="str">
            <v>HRD-1641-6TB</v>
          </cell>
        </row>
        <row r="865">
          <cell r="C865" t="str">
            <v>HRD-1641-8TB</v>
          </cell>
        </row>
        <row r="866">
          <cell r="C866" t="str">
            <v>HRD-1641-10TB</v>
          </cell>
        </row>
        <row r="867">
          <cell r="C867" t="str">
            <v>HRD-1641-12TB</v>
          </cell>
        </row>
        <row r="868">
          <cell r="C868" t="str">
            <v>HRD-841</v>
          </cell>
        </row>
        <row r="869">
          <cell r="C869" t="str">
            <v>HRD-841-1TB</v>
          </cell>
        </row>
        <row r="870">
          <cell r="C870" t="str">
            <v>HRD-841-2TB</v>
          </cell>
        </row>
        <row r="871">
          <cell r="C871" t="str">
            <v>HRD-841-4TB</v>
          </cell>
        </row>
        <row r="872">
          <cell r="C872" t="str">
            <v>HRD-841-6TB</v>
          </cell>
        </row>
        <row r="873">
          <cell r="C873" t="str">
            <v>HRD-841-8TB</v>
          </cell>
        </row>
        <row r="874">
          <cell r="C874" t="str">
            <v>HRD-841-10TB</v>
          </cell>
        </row>
        <row r="875">
          <cell r="C875" t="str">
            <v>HRD-841-12TB</v>
          </cell>
        </row>
        <row r="876">
          <cell r="C876" t="str">
            <v>TNU-6320</v>
          </cell>
        </row>
        <row r="877">
          <cell r="C877" t="str">
            <v>XRN-2011</v>
          </cell>
        </row>
        <row r="878">
          <cell r="C878" t="str">
            <v>XRN-2011-8TB</v>
          </cell>
        </row>
        <row r="879">
          <cell r="C879" t="str">
            <v>XRN-2011-16TB</v>
          </cell>
        </row>
        <row r="880">
          <cell r="C880" t="str">
            <v>XRN-2011-24TB</v>
          </cell>
        </row>
        <row r="881">
          <cell r="C881" t="str">
            <v>XRN-2011-32TB</v>
          </cell>
        </row>
        <row r="882">
          <cell r="C882" t="str">
            <v>XRN-2011-48TB</v>
          </cell>
        </row>
        <row r="883">
          <cell r="C883" t="str">
            <v>XRN-2011-64TB</v>
          </cell>
        </row>
        <row r="884">
          <cell r="C884" t="str">
            <v>QRN-810</v>
          </cell>
        </row>
        <row r="885">
          <cell r="C885" t="str">
            <v>QRN-810-2TB</v>
          </cell>
        </row>
        <row r="886">
          <cell r="C886" t="str">
            <v>QRN-810-4TB</v>
          </cell>
        </row>
        <row r="887">
          <cell r="C887" t="str">
            <v>QRN-810-6TB</v>
          </cell>
        </row>
        <row r="888">
          <cell r="C888" t="str">
            <v>PNF-9010RVM</v>
          </cell>
        </row>
        <row r="889">
          <cell r="C889" t="str">
            <v>QRN-410</v>
          </cell>
        </row>
        <row r="890">
          <cell r="C890" t="str">
            <v>QRN-410-1TB</v>
          </cell>
        </row>
        <row r="891">
          <cell r="C891" t="str">
            <v>QRN-410-2TB</v>
          </cell>
        </row>
        <row r="892">
          <cell r="C892" t="str">
            <v>QRN-410-4TB</v>
          </cell>
        </row>
        <row r="893">
          <cell r="C893" t="str">
            <v>QRN-410-6TB</v>
          </cell>
        </row>
        <row r="894">
          <cell r="C894" t="str">
            <v>SCV-6023R</v>
          </cell>
        </row>
        <row r="895">
          <cell r="C895" t="str">
            <v>SNB-6011B-15</v>
          </cell>
        </row>
        <row r="896">
          <cell r="C896" t="str">
            <v>SNB-6011B</v>
          </cell>
        </row>
        <row r="897">
          <cell r="C897" t="str">
            <v>SND-6084R</v>
          </cell>
        </row>
        <row r="898">
          <cell r="C898" t="str">
            <v>SNV-6084R</v>
          </cell>
        </row>
        <row r="899">
          <cell r="C899" t="str">
            <v>SND-6084</v>
          </cell>
        </row>
        <row r="900">
          <cell r="C900" t="str">
            <v>SND-L6013R</v>
          </cell>
        </row>
        <row r="901">
          <cell r="C901" t="str">
            <v>SNB-B-6025B</v>
          </cell>
        </row>
        <row r="902">
          <cell r="C902" t="str">
            <v>SNP-6320H</v>
          </cell>
        </row>
        <row r="903">
          <cell r="C903" t="str">
            <v>HCV-7010R</v>
          </cell>
        </row>
        <row r="904">
          <cell r="C904" t="str">
            <v>XRN-2010</v>
          </cell>
        </row>
        <row r="905">
          <cell r="C905" t="str">
            <v>XRN-2010-2TB</v>
          </cell>
        </row>
        <row r="906">
          <cell r="C906" t="str">
            <v>XRN-2010-4TB</v>
          </cell>
        </row>
        <row r="907">
          <cell r="C907" t="str">
            <v>XRN-2010-6TB</v>
          </cell>
        </row>
        <row r="908">
          <cell r="C908" t="str">
            <v>XRN-2010-8TB</v>
          </cell>
        </row>
        <row r="909">
          <cell r="C909" t="str">
            <v>XRN-2010-12TB</v>
          </cell>
        </row>
        <row r="910">
          <cell r="C910" t="str">
            <v>XRN-2010-16TB</v>
          </cell>
        </row>
        <row r="911">
          <cell r="C911" t="str">
            <v>XRN-2010-20TB</v>
          </cell>
        </row>
        <row r="912">
          <cell r="C912" t="str">
            <v>XRN-2010-24TB</v>
          </cell>
        </row>
        <row r="913">
          <cell r="C913" t="str">
            <v>XRN-2010-30TB</v>
          </cell>
        </row>
        <row r="914">
          <cell r="C914" t="str">
            <v>XRN-2010-36TB</v>
          </cell>
        </row>
        <row r="915">
          <cell r="C915" t="str">
            <v>XRN-2010-48TB</v>
          </cell>
        </row>
        <row r="916">
          <cell r="C916" t="str">
            <v>XRN-1610</v>
          </cell>
        </row>
        <row r="917">
          <cell r="C917" t="str">
            <v>XRN-1610-2TB</v>
          </cell>
        </row>
        <row r="918">
          <cell r="C918" t="str">
            <v>XRN-1610-4TB</v>
          </cell>
        </row>
        <row r="919">
          <cell r="C919" t="str">
            <v>XRN-1610-8TB</v>
          </cell>
        </row>
        <row r="920">
          <cell r="C920" t="str">
            <v>XRN-1610-12TB</v>
          </cell>
        </row>
        <row r="921">
          <cell r="C921" t="str">
            <v>XRN-1610-16TB</v>
          </cell>
        </row>
        <row r="922">
          <cell r="C922" t="str">
            <v>XRN-1610-24TB</v>
          </cell>
        </row>
        <row r="923">
          <cell r="C923" t="str">
            <v>XRN-1610-30TB</v>
          </cell>
        </row>
        <row r="924">
          <cell r="C924" t="str">
            <v>XRN-1610-36TB</v>
          </cell>
        </row>
        <row r="925">
          <cell r="C925" t="str">
            <v>XRN-1610-48TB</v>
          </cell>
        </row>
        <row r="926">
          <cell r="C926" t="str">
            <v>LNO-6031R</v>
          </cell>
        </row>
        <row r="927">
          <cell r="C927" t="str">
            <v>LNV-6031R</v>
          </cell>
        </row>
        <row r="928">
          <cell r="C928" t="str">
            <v>QND-6070R</v>
          </cell>
        </row>
        <row r="929">
          <cell r="C929" t="str">
            <v>QNV-6030R</v>
          </cell>
        </row>
        <row r="930">
          <cell r="C930" t="str">
            <v>SNV-7084</v>
          </cell>
        </row>
        <row r="931">
          <cell r="C931" t="str">
            <v>QNE-6080RVW</v>
          </cell>
        </row>
        <row r="932">
          <cell r="C932" t="str">
            <v>SNV-6013</v>
          </cell>
        </row>
        <row r="933">
          <cell r="C933" t="str">
            <v>SNV-L6013R</v>
          </cell>
        </row>
        <row r="934">
          <cell r="C934" t="str">
            <v>SNO-L6083R</v>
          </cell>
        </row>
        <row r="935">
          <cell r="C935" t="str">
            <v>SND-5084</v>
          </cell>
        </row>
        <row r="936">
          <cell r="C936" t="str">
            <v>SNP-L5233</v>
          </cell>
        </row>
        <row r="937">
          <cell r="C937" t="str">
            <v>SNP-L5233H</v>
          </cell>
        </row>
        <row r="938">
          <cell r="C938" t="str">
            <v>XRN-3010</v>
          </cell>
        </row>
        <row r="939">
          <cell r="C939" t="str">
            <v>XRN-3010-4TB</v>
          </cell>
        </row>
        <row r="940">
          <cell r="C940" t="str">
            <v>XRN-3010-8TB</v>
          </cell>
        </row>
        <row r="941">
          <cell r="C941" t="str">
            <v>XRN-3010-12TB</v>
          </cell>
        </row>
        <row r="942">
          <cell r="C942" t="str">
            <v>XRN-3010-16TB</v>
          </cell>
        </row>
        <row r="943">
          <cell r="C943" t="str">
            <v>XRN-3010-20TB</v>
          </cell>
        </row>
        <row r="944">
          <cell r="C944" t="str">
            <v>XRN-3010-24TB</v>
          </cell>
        </row>
        <row r="945">
          <cell r="C945" t="str">
            <v>XRN-3010-30TB</v>
          </cell>
        </row>
        <row r="946">
          <cell r="C946" t="str">
            <v>XRN-3010-36TB</v>
          </cell>
        </row>
        <row r="947">
          <cell r="C947" t="str">
            <v>XRN-3010-40TB</v>
          </cell>
        </row>
        <row r="948">
          <cell r="C948" t="str">
            <v>XRN-3010-48TB</v>
          </cell>
        </row>
        <row r="949">
          <cell r="C949" t="str">
            <v>XRN-3010-64TB</v>
          </cell>
        </row>
        <row r="950">
          <cell r="C950" t="str">
            <v>HRD-440</v>
          </cell>
        </row>
        <row r="951">
          <cell r="C951" t="str">
            <v>HRD-440-1TB</v>
          </cell>
        </row>
        <row r="952">
          <cell r="C952" t="str">
            <v>HRD-440-2TB</v>
          </cell>
        </row>
        <row r="953">
          <cell r="C953" t="str">
            <v>HRD-440-4TB</v>
          </cell>
        </row>
        <row r="954">
          <cell r="C954" t="str">
            <v>HRD-440-6TB</v>
          </cell>
        </row>
        <row r="955">
          <cell r="C955" t="str">
            <v>HCV-7070R</v>
          </cell>
        </row>
        <row r="956">
          <cell r="C956" t="str">
            <v>HCV-7030R</v>
          </cell>
        </row>
        <row r="957">
          <cell r="C957" t="str">
            <v>HCO-7030R</v>
          </cell>
        </row>
        <row r="958">
          <cell r="C958" t="str">
            <v>SRD-893-1TB</v>
          </cell>
        </row>
        <row r="959">
          <cell r="C959" t="str">
            <v>SRD-893-2TB</v>
          </cell>
        </row>
        <row r="960">
          <cell r="C960" t="str">
            <v>SRD-893-4TB</v>
          </cell>
        </row>
        <row r="961">
          <cell r="C961" t="str">
            <v>SRD-893-6TB</v>
          </cell>
        </row>
        <row r="962">
          <cell r="C962" t="str">
            <v>SRD-1684-2TB</v>
          </cell>
        </row>
        <row r="963">
          <cell r="C963" t="str">
            <v>SRD-1684-4TB</v>
          </cell>
        </row>
        <row r="964">
          <cell r="C964" t="str">
            <v>SRD-1684-6TB</v>
          </cell>
        </row>
        <row r="965">
          <cell r="C965" t="str">
            <v>SRD-1694-2TB</v>
          </cell>
        </row>
        <row r="966">
          <cell r="C966" t="str">
            <v>SRD-1694-4TB</v>
          </cell>
        </row>
        <row r="967">
          <cell r="C967" t="str">
            <v>SRD-1694-8TB</v>
          </cell>
        </row>
        <row r="968">
          <cell r="C968" t="str">
            <v>SRD-1694-12TB</v>
          </cell>
        </row>
        <row r="969">
          <cell r="C969" t="str">
            <v>SRD-1694-16TB</v>
          </cell>
        </row>
        <row r="970">
          <cell r="C970" t="str">
            <v>SRD-1694-18TB</v>
          </cell>
        </row>
        <row r="971">
          <cell r="C971" t="str">
            <v>SRD-1694-20TB</v>
          </cell>
        </row>
        <row r="972">
          <cell r="C972" t="str">
            <v>SRD-1694-24TB</v>
          </cell>
        </row>
        <row r="973">
          <cell r="C973" t="str">
            <v>SRD-1694-30TB</v>
          </cell>
        </row>
        <row r="974">
          <cell r="C974" t="str">
            <v>SRD-1694-36TB</v>
          </cell>
        </row>
        <row r="975">
          <cell r="C975" t="str">
            <v>SRD-1694-48TB</v>
          </cell>
        </row>
        <row r="976">
          <cell r="C976" t="str">
            <v>HRD-442</v>
          </cell>
        </row>
        <row r="977">
          <cell r="C977" t="str">
            <v>HRD-442-1TB</v>
          </cell>
        </row>
        <row r="978">
          <cell r="C978" t="str">
            <v>HRD-442-2TB</v>
          </cell>
        </row>
        <row r="979">
          <cell r="C979" t="str">
            <v>HRD-442-4TB</v>
          </cell>
        </row>
        <row r="980">
          <cell r="C980" t="str">
            <v>HRD-442-8TB</v>
          </cell>
        </row>
        <row r="981">
          <cell r="C981" t="str">
            <v>HRD-442-12TB</v>
          </cell>
        </row>
        <row r="982">
          <cell r="C982" t="str">
            <v>HRD-842</v>
          </cell>
        </row>
        <row r="983">
          <cell r="C983" t="str">
            <v>HRD-842-1TB</v>
          </cell>
        </row>
        <row r="984">
          <cell r="C984" t="str">
            <v>HRD-842-2TB</v>
          </cell>
        </row>
        <row r="985">
          <cell r="C985" t="str">
            <v>HRD-842-4TB</v>
          </cell>
        </row>
        <row r="986">
          <cell r="C986" t="str">
            <v>HRD-842-8TB</v>
          </cell>
        </row>
        <row r="987">
          <cell r="C987" t="str">
            <v>HRD-842-12TB</v>
          </cell>
        </row>
        <row r="988">
          <cell r="C988" t="str">
            <v>HRD-842-16TB</v>
          </cell>
        </row>
        <row r="989">
          <cell r="C989" t="str">
            <v>HRD-842-20TB</v>
          </cell>
        </row>
        <row r="990">
          <cell r="C990" t="str">
            <v>HRD-842-24TB</v>
          </cell>
        </row>
        <row r="991">
          <cell r="C991" t="str">
            <v>SNP-L6233RH</v>
          </cell>
        </row>
        <row r="992">
          <cell r="C992" t="str">
            <v>SNP-6320RH</v>
          </cell>
        </row>
        <row r="993">
          <cell r="C993" t="str">
            <v>XNP-6370RH</v>
          </cell>
        </row>
        <row r="994">
          <cell r="C994" t="str">
            <v>SNP-6321</v>
          </cell>
        </row>
        <row r="995">
          <cell r="C995" t="str">
            <v>SNB-J-6010B</v>
          </cell>
        </row>
        <row r="996">
          <cell r="C996" t="str">
            <v>SNB-6010B</v>
          </cell>
        </row>
        <row r="997">
          <cell r="C997" t="str">
            <v>LNV-6011R</v>
          </cell>
        </row>
        <row r="998">
          <cell r="C998" t="str">
            <v>QND-6010R</v>
          </cell>
        </row>
        <row r="999">
          <cell r="C999" t="str">
            <v>QNV-6010R</v>
          </cell>
        </row>
        <row r="1000">
          <cell r="C1000" t="str">
            <v>QNV-6070R</v>
          </cell>
        </row>
        <row r="1001">
          <cell r="C1001" t="str">
            <v>QNO-6010R</v>
          </cell>
        </row>
        <row r="1002">
          <cell r="C1002" t="str">
            <v>QNO-6070R</v>
          </cell>
        </row>
        <row r="1003">
          <cell r="C1003" t="str">
            <v>SNV-8080</v>
          </cell>
        </row>
        <row r="1004">
          <cell r="C1004" t="str">
            <v>SNV-8081R</v>
          </cell>
        </row>
        <row r="1005">
          <cell r="C1005" t="str">
            <v>SNB-9000</v>
          </cell>
        </row>
        <row r="1006">
          <cell r="C1006" t="str">
            <v>SNB-B-6024B</v>
          </cell>
        </row>
        <row r="1007">
          <cell r="C1007" t="str">
            <v>SNV-7084R</v>
          </cell>
        </row>
        <row r="1008">
          <cell r="C1008" t="str">
            <v>SND-7084R</v>
          </cell>
        </row>
        <row r="1009">
          <cell r="C1009" t="str">
            <v>QNO-6030R</v>
          </cell>
        </row>
        <row r="1010">
          <cell r="C1010" t="str">
            <v>QNV-6020R</v>
          </cell>
        </row>
        <row r="1011">
          <cell r="C1011" t="str">
            <v>LNO-6021R</v>
          </cell>
        </row>
        <row r="1012">
          <cell r="C1012" t="str">
            <v>SNV-L6083R</v>
          </cell>
        </row>
        <row r="1013">
          <cell r="C1013" t="str">
            <v>SNO-L6013R</v>
          </cell>
        </row>
        <row r="1014">
          <cell r="C1014" t="str">
            <v>SNZ-6320</v>
          </cell>
        </row>
        <row r="1015">
          <cell r="C1015" t="str">
            <v>SNB-6005</v>
          </cell>
        </row>
        <row r="1016">
          <cell r="C1016" t="str">
            <v>SNP-L6233</v>
          </cell>
        </row>
        <row r="1017">
          <cell r="C1017" t="str">
            <v>SNP-L6233H</v>
          </cell>
        </row>
        <row r="1018">
          <cell r="C1018" t="str">
            <v>SNV-5084</v>
          </cell>
        </row>
        <row r="1019">
          <cell r="C1019" t="str">
            <v>SNV-L5083R</v>
          </cell>
        </row>
        <row r="1020">
          <cell r="C1020" t="str">
            <v>SNO-5084R</v>
          </cell>
        </row>
        <row r="1021">
          <cell r="C1021" t="str">
            <v>SNP-5430H</v>
          </cell>
        </row>
        <row r="1022">
          <cell r="C1022" t="str">
            <v>SNP-5321</v>
          </cell>
        </row>
        <row r="1023">
          <cell r="C1023" t="str">
            <v>HCO-7070R</v>
          </cell>
        </row>
        <row r="1024">
          <cell r="C1024" t="str">
            <v>HCO-7020R</v>
          </cell>
        </row>
        <row r="1025">
          <cell r="C1025" t="str">
            <v>HCV-7020R</v>
          </cell>
        </row>
        <row r="1026">
          <cell r="C1026" t="str">
            <v>HCD-7010R</v>
          </cell>
        </row>
        <row r="1027">
          <cell r="C1027" t="str">
            <v>HCD-7020R</v>
          </cell>
        </row>
        <row r="1028">
          <cell r="C1028" t="str">
            <v>SCO-6083R</v>
          </cell>
        </row>
        <row r="1029">
          <cell r="C1029" t="str">
            <v>SLA-2812DN</v>
          </cell>
        </row>
        <row r="1030">
          <cell r="C1030" t="str">
            <v>SNV-L6014RM</v>
          </cell>
        </row>
        <row r="1031">
          <cell r="C1031" t="str">
            <v>SPN-10080P</v>
          </cell>
        </row>
        <row r="1032">
          <cell r="C1032" t="str">
            <v>SPN-10080PM</v>
          </cell>
        </row>
        <row r="1033">
          <cell r="C1033" t="str">
            <v>TRM-1610S</v>
          </cell>
        </row>
        <row r="1034">
          <cell r="C1034" t="str">
            <v>TRM-1610S-1TB</v>
          </cell>
        </row>
        <row r="1035">
          <cell r="C1035" t="str">
            <v>TRM-1610S-2TB</v>
          </cell>
        </row>
        <row r="1036">
          <cell r="C1036" t="str">
            <v>TRM-1610M</v>
          </cell>
        </row>
        <row r="1037">
          <cell r="C1037" t="str">
            <v>TRM-1610M-1TB</v>
          </cell>
        </row>
        <row r="1038">
          <cell r="C1038" t="str">
            <v>TRM-1610M-2TB</v>
          </cell>
        </row>
        <row r="1039">
          <cell r="C1039" t="str">
            <v>TRM-810S</v>
          </cell>
        </row>
        <row r="1040">
          <cell r="C1040" t="str">
            <v>TRM-810S-1TB</v>
          </cell>
        </row>
        <row r="1041">
          <cell r="C1041" t="str">
            <v>TRM-810S-2TB</v>
          </cell>
        </row>
        <row r="1042">
          <cell r="C1042" t="str">
            <v>TRM-410S</v>
          </cell>
        </row>
        <row r="1043">
          <cell r="C1043" t="str">
            <v>TRM-410S-1TB</v>
          </cell>
        </row>
        <row r="1044">
          <cell r="C1044" t="str">
            <v>TRM-410S-2TB</v>
          </cell>
        </row>
        <row r="1045">
          <cell r="C1045" t="str">
            <v>SPZ-NK110</v>
          </cell>
        </row>
        <row r="1046">
          <cell r="C1046" t="str">
            <v>SMT-2151PVM</v>
          </cell>
        </row>
        <row r="1047">
          <cell r="C1047" t="str">
            <v>SMT-2152PVM</v>
          </cell>
        </row>
        <row r="1048">
          <cell r="C1048" t="str">
            <v>HCB-7000</v>
          </cell>
        </row>
        <row r="1049">
          <cell r="C1049" t="str">
            <v>SMT-2702PVM</v>
          </cell>
        </row>
        <row r="1050">
          <cell r="C1050" t="str">
            <v>SBP-137WMW</v>
          </cell>
        </row>
        <row r="1051">
          <cell r="C1051" t="str">
            <v>SMT-3232A</v>
          </cell>
        </row>
        <row r="1052">
          <cell r="C1052" t="str">
            <v>SHB-4300HP</v>
          </cell>
        </row>
        <row r="1053">
          <cell r="C1053" t="str">
            <v>SCO-5083R</v>
          </cell>
        </row>
        <row r="1054">
          <cell r="C1054" t="str">
            <v>SCV-5082</v>
          </cell>
        </row>
        <row r="1055">
          <cell r="C1055" t="str">
            <v>SNP-5321H</v>
          </cell>
        </row>
        <row r="1056">
          <cell r="C1056" t="str">
            <v>SNP-6320</v>
          </cell>
        </row>
        <row r="1057">
          <cell r="C1057" t="str">
            <v>SND-6011R</v>
          </cell>
        </row>
        <row r="1058">
          <cell r="C1058" t="str">
            <v>SNO-6011R</v>
          </cell>
        </row>
        <row r="1059">
          <cell r="C1059" t="str">
            <v>SNO-6084R</v>
          </cell>
        </row>
        <row r="1060">
          <cell r="C1060" t="str">
            <v>SNV-6012M</v>
          </cell>
        </row>
        <row r="1061">
          <cell r="C1061" t="str">
            <v>SNO-7084R</v>
          </cell>
        </row>
        <row r="1062">
          <cell r="C1062" t="str">
            <v>SNF-8010VM</v>
          </cell>
        </row>
        <row r="1063">
          <cell r="C1063" t="str">
            <v>WWT-5301</v>
          </cell>
        </row>
        <row r="1064">
          <cell r="C1064" t="str">
            <v>WWT-5301L</v>
          </cell>
        </row>
        <row r="1065">
          <cell r="C1065" t="str">
            <v>WRT-3301-4TB</v>
          </cell>
        </row>
        <row r="1066">
          <cell r="C1066" t="str">
            <v>WRT-3301L-4TB</v>
          </cell>
        </row>
        <row r="1067">
          <cell r="C1067" t="str">
            <v>WRT-3301-8TB</v>
          </cell>
        </row>
        <row r="1068">
          <cell r="C1068" t="str">
            <v>WRT-3301L-8TB</v>
          </cell>
        </row>
        <row r="1069">
          <cell r="C1069" t="str">
            <v>WRT-3301-12TB</v>
          </cell>
        </row>
        <row r="1070">
          <cell r="C1070" t="str">
            <v>WRT-3301-16TB</v>
          </cell>
        </row>
        <row r="1071">
          <cell r="C1071" t="str">
            <v>WRT-3301L-16TB</v>
          </cell>
        </row>
        <row r="1072">
          <cell r="C1072" t="str">
            <v>WRT-5301-4TB</v>
          </cell>
        </row>
        <row r="1073">
          <cell r="C1073" t="str">
            <v>WRT-5301L-4TB</v>
          </cell>
        </row>
        <row r="1074">
          <cell r="C1074" t="str">
            <v>WRT-5301-8TB</v>
          </cell>
        </row>
        <row r="1075">
          <cell r="C1075" t="str">
            <v>WRT-5301L-8TB</v>
          </cell>
        </row>
        <row r="1076">
          <cell r="C1076" t="str">
            <v>WRT-5301-12TB</v>
          </cell>
        </row>
        <row r="1077">
          <cell r="C1077" t="str">
            <v>WRT-5301-16TB</v>
          </cell>
        </row>
        <row r="1078">
          <cell r="C1078" t="str">
            <v>WRT-5301L-16TB</v>
          </cell>
        </row>
        <row r="1079">
          <cell r="C1079" t="str">
            <v>WRT-5301-20TB</v>
          </cell>
        </row>
        <row r="1080">
          <cell r="C1080" t="str">
            <v>WRT-5301-24TB</v>
          </cell>
        </row>
        <row r="1081">
          <cell r="C1081" t="str">
            <v>WRT-5301L-24TB</v>
          </cell>
        </row>
        <row r="1082">
          <cell r="C1082" t="str">
            <v>WRT-5301-28TB</v>
          </cell>
        </row>
        <row r="1083">
          <cell r="C1083" t="str">
            <v>WRT-5301-32TB</v>
          </cell>
        </row>
        <row r="1084">
          <cell r="C1084" t="str">
            <v>WRT-5301L-32TB</v>
          </cell>
        </row>
        <row r="1085">
          <cell r="C1085" t="str">
            <v>TNO-6320EP-Z</v>
          </cell>
        </row>
        <row r="1086">
          <cell r="C1086" t="str">
            <v>TNO-6320EP-C</v>
          </cell>
        </row>
        <row r="1087">
          <cell r="C1087" t="str">
            <v>TNO-6320EP-M</v>
          </cell>
        </row>
        <row r="1088">
          <cell r="C1088" t="str">
            <v>TNO-6320E1W-Z</v>
          </cell>
        </row>
        <row r="1089">
          <cell r="C1089" t="str">
            <v>TNO-6320E1W-C</v>
          </cell>
        </row>
        <row r="1090">
          <cell r="C1090" t="str">
            <v>TNO-6321E1W-C</v>
          </cell>
        </row>
        <row r="1091">
          <cell r="C1091" t="str">
            <v>TNO-6320E1W-M</v>
          </cell>
        </row>
        <row r="1092">
          <cell r="C1092" t="str">
            <v>TNO-6320E2F-Z</v>
          </cell>
        </row>
        <row r="1093">
          <cell r="C1093" t="str">
            <v>TNO-6320E2F-C</v>
          </cell>
        </row>
        <row r="1094">
          <cell r="C1094" t="str">
            <v>TNO-6321E2F-C</v>
          </cell>
        </row>
        <row r="1095">
          <cell r="C1095" t="str">
            <v>TNO-6320E2F-M</v>
          </cell>
        </row>
        <row r="1096">
          <cell r="C1096" t="str">
            <v>TNO-6320E2WF-Z</v>
          </cell>
        </row>
        <row r="1097">
          <cell r="C1097" t="str">
            <v>TNO-6320E2WF-C</v>
          </cell>
        </row>
        <row r="1098">
          <cell r="C1098" t="str">
            <v>TNO-6321E2WF-C</v>
          </cell>
        </row>
        <row r="1099">
          <cell r="C1099" t="str">
            <v>TNO-6320E2WF-M</v>
          </cell>
        </row>
        <row r="1100">
          <cell r="C1100" t="str">
            <v>TNP-6320E2W-Z</v>
          </cell>
        </row>
        <row r="1101">
          <cell r="C1101" t="str">
            <v>TNP-6320E2W-C</v>
          </cell>
        </row>
        <row r="1102">
          <cell r="C1102" t="str">
            <v>TNP-6321E2W-C</v>
          </cell>
        </row>
        <row r="1103">
          <cell r="C1103" t="str">
            <v>TNP-6320E2W-M</v>
          </cell>
        </row>
        <row r="1104">
          <cell r="C1104" t="str">
            <v>TNP-6320E2WF-Z</v>
          </cell>
        </row>
        <row r="1105">
          <cell r="C1105" t="str">
            <v>TNP-6320E2WF-C</v>
          </cell>
        </row>
        <row r="1106">
          <cell r="C1106" t="str">
            <v>TNP-6321E2WF-C</v>
          </cell>
        </row>
        <row r="1107">
          <cell r="C1107" t="str">
            <v>TNP-6320E2WF-M</v>
          </cell>
        </row>
        <row r="1108">
          <cell r="C1108" t="str">
            <v>TNP-6320E1W-Z</v>
          </cell>
        </row>
        <row r="1109">
          <cell r="C1109" t="str">
            <v>TNP-6320E1W-C</v>
          </cell>
        </row>
        <row r="1110">
          <cell r="C1110" t="str">
            <v>TNP-6321E1W-C</v>
          </cell>
        </row>
        <row r="1111">
          <cell r="C1111" t="str">
            <v>TNP-6320E1W-M</v>
          </cell>
        </row>
        <row r="1112">
          <cell r="C1112" t="str">
            <v>TNP-6320E1WF-Z</v>
          </cell>
        </row>
        <row r="1113">
          <cell r="C1113" t="str">
            <v>TNP-6320E1WF-C</v>
          </cell>
        </row>
        <row r="1114">
          <cell r="C1114" t="str">
            <v>TNP-6321E1WF-C</v>
          </cell>
        </row>
        <row r="1115">
          <cell r="C1115" t="str">
            <v>TNP-6320E1WF-M</v>
          </cell>
        </row>
        <row r="1116">
          <cell r="C1116" t="str">
            <v>XRN-2011-12TB</v>
          </cell>
        </row>
        <row r="1117">
          <cell r="C1117" t="str">
            <v>SNV-5084R</v>
          </cell>
        </row>
        <row r="1118">
          <cell r="C1118" t="str">
            <v>SNO-L5083R</v>
          </cell>
        </row>
        <row r="1119">
          <cell r="C1119" t="str">
            <v>SND-L5083R</v>
          </cell>
        </row>
        <row r="1120">
          <cell r="C1120" t="str">
            <v>HCM-9020VQ</v>
          </cell>
        </row>
        <row r="1121">
          <cell r="C1121" t="str">
            <v>SNB-6003</v>
          </cell>
        </row>
        <row r="1122">
          <cell r="C1122" t="str">
            <v>SND-6083</v>
          </cell>
        </row>
        <row r="1123">
          <cell r="C1123" t="str">
            <v>SND-5084R</v>
          </cell>
        </row>
        <row r="1124">
          <cell r="C1124" t="str">
            <v>SND-L5013</v>
          </cell>
        </row>
        <row r="1125">
          <cell r="C1125" t="str">
            <v>SMT-1931</v>
          </cell>
        </row>
        <row r="1126">
          <cell r="C1126" t="str">
            <v>SRD-1685-2TB</v>
          </cell>
        </row>
        <row r="1127">
          <cell r="C1127" t="str">
            <v>SRD-1685-4TB</v>
          </cell>
        </row>
        <row r="1128">
          <cell r="C1128" t="str">
            <v>SRD-1685-8TB</v>
          </cell>
        </row>
        <row r="1129">
          <cell r="C1129" t="str">
            <v>SRD-1685-12TB</v>
          </cell>
        </row>
        <row r="1130">
          <cell r="C1130" t="str">
            <v>SRD-1685-16TB</v>
          </cell>
        </row>
        <row r="1131">
          <cell r="C1131" t="str">
            <v>SRD-1685-18TB</v>
          </cell>
        </row>
        <row r="1132">
          <cell r="C1132" t="str">
            <v>SRD-1685-20TB</v>
          </cell>
        </row>
        <row r="1133">
          <cell r="C1133" t="str">
            <v>SRD-1685-24TB</v>
          </cell>
        </row>
        <row r="1134">
          <cell r="C1134" t="str">
            <v>SCD-5082</v>
          </cell>
        </row>
        <row r="1135">
          <cell r="C1135" t="str">
            <v>SCD-5083B</v>
          </cell>
        </row>
        <row r="1136">
          <cell r="C1136" t="str">
            <v>SCD-5083</v>
          </cell>
        </row>
        <row r="1137">
          <cell r="C1137" t="str">
            <v>SCD-5083R</v>
          </cell>
        </row>
        <row r="1138">
          <cell r="C1138" t="str">
            <v>SLA-550DV</v>
          </cell>
        </row>
        <row r="1139">
          <cell r="C1139" t="str">
            <v>SRN-873S-1TB</v>
          </cell>
        </row>
        <row r="1140">
          <cell r="C1140" t="str">
            <v>SRN-873S-2TB</v>
          </cell>
        </row>
        <row r="1141">
          <cell r="C1141" t="str">
            <v>SRN-873S-3TB</v>
          </cell>
        </row>
        <row r="1142">
          <cell r="C1142" t="str">
            <v>SRN-873S-4TB</v>
          </cell>
        </row>
        <row r="1143">
          <cell r="C1143" t="str">
            <v>SRN-873S-6TB</v>
          </cell>
        </row>
        <row r="1144">
          <cell r="C1144" t="str">
            <v>SRN-873S-8TB</v>
          </cell>
        </row>
        <row r="1145">
          <cell r="C1145" t="str">
            <v>SRN-873S-12TB</v>
          </cell>
        </row>
        <row r="1146">
          <cell r="C1146" t="str">
            <v>XRN-1610S</v>
          </cell>
        </row>
        <row r="1147">
          <cell r="C1147" t="str">
            <v>XRN-1610S-2TB</v>
          </cell>
        </row>
        <row r="1148">
          <cell r="C1148" t="str">
            <v>XRN-1610S-4TB</v>
          </cell>
        </row>
        <row r="1149">
          <cell r="C1149" t="str">
            <v>XRN-1610S-8TB</v>
          </cell>
        </row>
        <row r="1150">
          <cell r="C1150" t="str">
            <v>XRN-1610S-12TB</v>
          </cell>
        </row>
        <row r="1151">
          <cell r="C1151" t="str">
            <v>XRN-1610S-16TB</v>
          </cell>
        </row>
        <row r="1152">
          <cell r="C1152" t="str">
            <v>XRN-1610S-24TB</v>
          </cell>
        </row>
        <row r="1153">
          <cell r="C1153" t="str">
            <v>XRN-1610S-28TB</v>
          </cell>
        </row>
        <row r="1154">
          <cell r="C1154" t="str">
            <v>XRN-1610S-32TB</v>
          </cell>
        </row>
        <row r="1155">
          <cell r="C1155" t="str">
            <v>SCD-5080</v>
          </cell>
        </row>
        <row r="1156">
          <cell r="C1156" t="str">
            <v>SCB-5003</v>
          </cell>
        </row>
        <row r="1157">
          <cell r="C1157" t="str">
            <v>SPE-101</v>
          </cell>
        </row>
        <row r="1158">
          <cell r="C1158" t="str">
            <v>SPE-100</v>
          </cell>
        </row>
        <row r="1159">
          <cell r="C1159" t="str">
            <v>SPE-400</v>
          </cell>
        </row>
        <row r="1160">
          <cell r="C1160" t="str">
            <v>SRD-894-1TB</v>
          </cell>
        </row>
        <row r="1161">
          <cell r="C1161" t="str">
            <v>SRD-894-2TB</v>
          </cell>
        </row>
        <row r="1162">
          <cell r="C1162" t="str">
            <v>SRD-894-4TB</v>
          </cell>
        </row>
        <row r="1163">
          <cell r="C1163" t="str">
            <v>SRD-894-6TB</v>
          </cell>
        </row>
        <row r="1164">
          <cell r="C1164" t="str">
            <v>SRD-894-8TB</v>
          </cell>
        </row>
        <row r="1165">
          <cell r="C1165" t="str">
            <v>SRD-894-12TB</v>
          </cell>
        </row>
        <row r="1166">
          <cell r="C1166" t="str">
            <v>SRD-894-16TB</v>
          </cell>
        </row>
        <row r="1167">
          <cell r="C1167" t="str">
            <v>SRD-894-18TB</v>
          </cell>
        </row>
        <row r="1168">
          <cell r="C1168" t="str">
            <v>SRD-894-24TB</v>
          </cell>
        </row>
        <row r="1169">
          <cell r="C1169" t="str">
            <v>SNB-H-6010B</v>
          </cell>
        </row>
        <row r="1170">
          <cell r="C1170" t="str">
            <v>SHD-100C</v>
          </cell>
        </row>
        <row r="1171">
          <cell r="C1171" t="str">
            <v>SCV-5083</v>
          </cell>
        </row>
        <row r="1172">
          <cell r="C1172" t="str">
            <v>SCV-5083R</v>
          </cell>
        </row>
        <row r="1173">
          <cell r="C1173" t="str">
            <v>SLA-F-M1550DN</v>
          </cell>
        </row>
        <row r="1174">
          <cell r="C1174" t="str">
            <v>SNB-8000</v>
          </cell>
        </row>
        <row r="1175">
          <cell r="C1175" t="str">
            <v>SMT-4933</v>
          </cell>
        </row>
        <row r="1176">
          <cell r="C1176" t="str">
            <v>SNV-L6014RBM</v>
          </cell>
        </row>
        <row r="1177">
          <cell r="C1177" t="str">
            <v>SLA-F-M226DN</v>
          </cell>
        </row>
        <row r="1178">
          <cell r="C1178" t="str">
            <v>XRN-2011-20TB</v>
          </cell>
        </row>
        <row r="1179">
          <cell r="C1179" t="str">
            <v>SCB-5000</v>
          </cell>
        </row>
        <row r="1180">
          <cell r="C1180" t="str">
            <v>SRD-494-1TB</v>
          </cell>
        </row>
        <row r="1181">
          <cell r="C1181" t="str">
            <v>SRD-494-2TB</v>
          </cell>
        </row>
        <row r="1182">
          <cell r="C1182" t="str">
            <v>SRD-494-4TB</v>
          </cell>
        </row>
        <row r="1183">
          <cell r="C1183" t="str">
            <v>SRD-494-6TB</v>
          </cell>
        </row>
        <row r="1184">
          <cell r="C1184" t="str">
            <v>SRD-494-8TB</v>
          </cell>
        </row>
        <row r="1185">
          <cell r="C1185" t="str">
            <v>SRD-494-12TB</v>
          </cell>
        </row>
        <row r="1186">
          <cell r="C1186" t="str">
            <v>SRD-493-1TB</v>
          </cell>
        </row>
        <row r="1187">
          <cell r="C1187" t="str">
            <v>SRD-493-2TB</v>
          </cell>
        </row>
        <row r="1188">
          <cell r="C1188" t="str">
            <v>SRD-493-4TB</v>
          </cell>
        </row>
        <row r="1189">
          <cell r="C1189" t="str">
            <v>SRD-493-6TB</v>
          </cell>
        </row>
        <row r="1190">
          <cell r="C1190" t="str">
            <v>SRD-476D-1TB</v>
          </cell>
        </row>
        <row r="1191">
          <cell r="C1191" t="str">
            <v>SRD-476D-2TB</v>
          </cell>
        </row>
        <row r="1192">
          <cell r="C1192" t="str">
            <v>SRD-476D-3TB</v>
          </cell>
        </row>
        <row r="1193">
          <cell r="C1193" t="str">
            <v>SRD-476D-4TB</v>
          </cell>
        </row>
        <row r="1194">
          <cell r="C1194" t="str">
            <v>SNO-8081R</v>
          </cell>
        </row>
        <row r="1195">
          <cell r="C1195" t="str">
            <v>SMT-2731</v>
          </cell>
        </row>
        <row r="1196">
          <cell r="C1196" t="str">
            <v>SNB-7004</v>
          </cell>
        </row>
        <row r="1197">
          <cell r="C1197" t="str">
            <v>SBP-B-100HM</v>
          </cell>
        </row>
        <row r="1198">
          <cell r="C1198" t="str">
            <v>SNB-5004</v>
          </cell>
        </row>
        <row r="1199">
          <cell r="C1199" t="str">
            <v>SNV-6085R</v>
          </cell>
        </row>
        <row r="1200">
          <cell r="C1200" t="str">
            <v>SPB-IND7</v>
          </cell>
        </row>
        <row r="1201">
          <cell r="C1201" t="str">
            <v>SBP-301PM</v>
          </cell>
        </row>
        <row r="1202">
          <cell r="C1202" t="str">
            <v>SBM-3240ST</v>
          </cell>
        </row>
        <row r="1203">
          <cell r="C1203" t="str">
            <v>SRD-1676D-1TB</v>
          </cell>
        </row>
        <row r="1204">
          <cell r="C1204" t="str">
            <v>SRD-1676D-2TB</v>
          </cell>
        </row>
        <row r="1205">
          <cell r="C1205" t="str">
            <v>SRD-1676D-3TB</v>
          </cell>
        </row>
        <row r="1206">
          <cell r="C1206" t="str">
            <v>SRD-1676D-4TB</v>
          </cell>
        </row>
        <row r="1207">
          <cell r="C1207" t="str">
            <v>SRD-1676D-6TB</v>
          </cell>
        </row>
        <row r="1208">
          <cell r="C1208" t="str">
            <v>SRD-1676D-8TB</v>
          </cell>
        </row>
        <row r="1209">
          <cell r="C1209" t="str">
            <v>SRD-1676D-10TB</v>
          </cell>
        </row>
        <row r="1210">
          <cell r="C1210" t="str">
            <v>SRD-1676D-12TB</v>
          </cell>
        </row>
        <row r="1211">
          <cell r="C1211" t="str">
            <v>SRD-1676D-16TB</v>
          </cell>
        </row>
        <row r="1212">
          <cell r="C1212" t="str">
            <v>SRD-1656D-1TB</v>
          </cell>
        </row>
        <row r="1213">
          <cell r="C1213" t="str">
            <v>SRD-1656D-2TB</v>
          </cell>
        </row>
        <row r="1214">
          <cell r="C1214" t="str">
            <v>SRD-1656D-3TB</v>
          </cell>
        </row>
        <row r="1215">
          <cell r="C1215" t="str">
            <v>SRD-1656D-4TB</v>
          </cell>
        </row>
        <row r="1216">
          <cell r="C1216" t="str">
            <v>SRD-1656D-6TB</v>
          </cell>
        </row>
        <row r="1217">
          <cell r="C1217" t="str">
            <v>SRD-1656D-8TB</v>
          </cell>
        </row>
        <row r="1218">
          <cell r="C1218" t="str">
            <v>SRD-1656D-12TB</v>
          </cell>
        </row>
        <row r="1219">
          <cell r="C1219" t="str">
            <v>SRD-1656D-16TB</v>
          </cell>
        </row>
        <row r="1220">
          <cell r="C1220" t="str">
            <v>SCB-5005</v>
          </cell>
        </row>
        <row r="1221">
          <cell r="C1221" t="str">
            <v>SCV-5085</v>
          </cell>
        </row>
        <row r="1222">
          <cell r="C1222" t="str">
            <v>SHM-R100</v>
          </cell>
        </row>
        <row r="1223">
          <cell r="C1223" t="str">
            <v>SBP-B-M12</v>
          </cell>
        </row>
        <row r="1224">
          <cell r="C1224" t="str">
            <v>SPZ-NK100</v>
          </cell>
        </row>
        <row r="1225">
          <cell r="C1225" t="str">
            <v>SRM-872</v>
          </cell>
        </row>
        <row r="1226">
          <cell r="C1226" t="str">
            <v>SRM-872-1TB</v>
          </cell>
        </row>
        <row r="1227">
          <cell r="C1227" t="str">
            <v>SRN-4000-2TB</v>
          </cell>
        </row>
        <row r="1228">
          <cell r="C1228" t="str">
            <v>SRN-4000-3TB</v>
          </cell>
        </row>
        <row r="1229">
          <cell r="C1229" t="str">
            <v>SRN-4000-4TB</v>
          </cell>
        </row>
        <row r="1230">
          <cell r="C1230" t="str">
            <v>SRN-4000-6TB</v>
          </cell>
        </row>
        <row r="1231">
          <cell r="C1231" t="str">
            <v>SRN-4000-8TB</v>
          </cell>
        </row>
        <row r="1232">
          <cell r="C1232" t="str">
            <v>SRN-4000-12TB</v>
          </cell>
        </row>
        <row r="1233">
          <cell r="C1233" t="str">
            <v>SRN-4000-15TB</v>
          </cell>
        </row>
        <row r="1234">
          <cell r="C1234" t="str">
            <v>SRN-4000-16TB</v>
          </cell>
        </row>
        <row r="1235">
          <cell r="C1235" t="str">
            <v>SRN-4000-20TB</v>
          </cell>
        </row>
        <row r="1236">
          <cell r="C1236" t="str">
            <v>SRN-4000-24TB</v>
          </cell>
        </row>
        <row r="1237">
          <cell r="C1237" t="str">
            <v>SRN-4000-30TB</v>
          </cell>
        </row>
        <row r="1238">
          <cell r="C1238" t="str">
            <v>SRN-4000-36TB</v>
          </cell>
        </row>
        <row r="1239">
          <cell r="C1239" t="str">
            <v>SRN-4000-40TB</v>
          </cell>
        </row>
        <row r="1240">
          <cell r="C1240" t="str">
            <v>SRN-4000-48TB</v>
          </cell>
        </row>
        <row r="1241">
          <cell r="C1241" t="str">
            <v>SRN-4000-60TB</v>
          </cell>
        </row>
        <row r="1242">
          <cell r="C1242" t="str">
            <v>SRN-1000-1TB</v>
          </cell>
        </row>
        <row r="1243">
          <cell r="C1243" t="str">
            <v>SRN-1000-2TB</v>
          </cell>
        </row>
        <row r="1244">
          <cell r="C1244" t="str">
            <v>SRN-1000-3TB</v>
          </cell>
        </row>
        <row r="1245">
          <cell r="C1245" t="str">
            <v>SRN-1000-4TB</v>
          </cell>
        </row>
        <row r="1246">
          <cell r="C1246" t="str">
            <v>SRN-1000-5TB</v>
          </cell>
        </row>
        <row r="1247">
          <cell r="C1247" t="str">
            <v>SRN-1000-6TB</v>
          </cell>
        </row>
        <row r="1248">
          <cell r="C1248" t="str">
            <v>SRN-1000-8TB</v>
          </cell>
        </row>
        <row r="1249">
          <cell r="C1249" t="str">
            <v>SRN-1000-10TB</v>
          </cell>
        </row>
        <row r="1250">
          <cell r="C1250" t="str">
            <v>SRN-1000-12TB</v>
          </cell>
        </row>
        <row r="1251">
          <cell r="C1251" t="str">
            <v>SRN-1000-15TB</v>
          </cell>
        </row>
        <row r="1252">
          <cell r="C1252" t="str">
            <v>SRN-1000-16TB</v>
          </cell>
        </row>
        <row r="1253">
          <cell r="C1253" t="str">
            <v>SRN-1000-20TB</v>
          </cell>
        </row>
        <row r="1254">
          <cell r="C1254" t="str">
            <v>SRN-1000-24TB</v>
          </cell>
        </row>
        <row r="1255">
          <cell r="C1255" t="str">
            <v>SRN-1000-32TB</v>
          </cell>
        </row>
        <row r="1256">
          <cell r="C1256" t="str">
            <v>SMT-4032A</v>
          </cell>
        </row>
        <row r="1257">
          <cell r="C1257" t="str">
            <v>SHD-200C</v>
          </cell>
        </row>
        <row r="1258">
          <cell r="C1258" t="str">
            <v>SHD-300C</v>
          </cell>
        </row>
        <row r="1259">
          <cell r="C1259" t="str">
            <v>SPD-400</v>
          </cell>
        </row>
        <row r="1260">
          <cell r="C1260" t="str">
            <v>SRN-SENCMS-CTLS</v>
          </cell>
        </row>
        <row r="1261">
          <cell r="C1261" t="str">
            <v>SRN-SENCMS-CTL</v>
          </cell>
        </row>
        <row r="1262">
          <cell r="C1262" t="str">
            <v>SRN-SENCMS-DSPS</v>
          </cell>
        </row>
        <row r="1263">
          <cell r="C1263" t="str">
            <v>SRN-SENCMS-DSP</v>
          </cell>
        </row>
        <row r="1264">
          <cell r="C1264" t="str">
            <v>SRN-16SEN-1TB</v>
          </cell>
        </row>
        <row r="1265">
          <cell r="C1265" t="str">
            <v>SRN-16SEN-2TB</v>
          </cell>
        </row>
        <row r="1266">
          <cell r="C1266" t="str">
            <v>SRN-16SEN-4TB</v>
          </cell>
        </row>
        <row r="1267">
          <cell r="C1267" t="str">
            <v>SRN-32SEN-2TB</v>
          </cell>
        </row>
        <row r="1268">
          <cell r="C1268" t="str">
            <v>SRN-32SEN-4TB</v>
          </cell>
        </row>
        <row r="1269">
          <cell r="C1269" t="str">
            <v>SRN-32SEN-8TB</v>
          </cell>
        </row>
        <row r="1270">
          <cell r="C1270" t="str">
            <v>SRN-32SEN-12TB</v>
          </cell>
        </row>
        <row r="1271">
          <cell r="C1271" t="str">
            <v>SRN-64SEN-8TB</v>
          </cell>
        </row>
        <row r="1272">
          <cell r="C1272" t="str">
            <v>SRN-64SEN-12TB</v>
          </cell>
        </row>
        <row r="1273">
          <cell r="C1273" t="str">
            <v>SRN-64SEN-8TBR</v>
          </cell>
        </row>
        <row r="1274">
          <cell r="C1274" t="str">
            <v>SRN-64SEN-12TBR</v>
          </cell>
        </row>
        <row r="1275">
          <cell r="C1275" t="str">
            <v>SRN-64SEN-15TBR</v>
          </cell>
        </row>
        <row r="1276">
          <cell r="C1276" t="str">
            <v>SRN-64SEN-24TBR</v>
          </cell>
        </row>
        <row r="1277">
          <cell r="C1277" t="str">
            <v>SRN-64SEN-32TBR</v>
          </cell>
        </row>
        <row r="1278">
          <cell r="C1278" t="str">
            <v>SRN-64SEN-8TBRS</v>
          </cell>
        </row>
        <row r="1279">
          <cell r="C1279" t="str">
            <v>SRN-64SEN-12TBRS</v>
          </cell>
        </row>
        <row r="1280">
          <cell r="C1280" t="str">
            <v>SRN-64SEN-15TBRS</v>
          </cell>
        </row>
        <row r="1281">
          <cell r="C1281" t="str">
            <v>SRN-64SEN-24TBRS</v>
          </cell>
        </row>
        <row r="1282">
          <cell r="C1282" t="str">
            <v>SRN-64SEN-32TBRS</v>
          </cell>
        </row>
        <row r="1283">
          <cell r="C1283" t="str">
            <v>SRN-64SEN-40TBRS</v>
          </cell>
        </row>
        <row r="1284">
          <cell r="C1284" t="str">
            <v>SRN-64SEN-48TBRS</v>
          </cell>
        </row>
        <row r="1285">
          <cell r="C1285" t="str">
            <v>SRN-64SEN-96TBRS</v>
          </cell>
        </row>
        <row r="1286">
          <cell r="C1286" t="str">
            <v>SRN-72SEN-40TBRSE</v>
          </cell>
        </row>
        <row r="1287">
          <cell r="C1287" t="str">
            <v>SRN-72SEN-48TBRSE</v>
          </cell>
        </row>
        <row r="1288">
          <cell r="C1288" t="str">
            <v>SRN-SEN-4GBRAM</v>
          </cell>
        </row>
        <row r="1289">
          <cell r="C1289" t="str">
            <v>SRN-SEN-8GBRAM</v>
          </cell>
        </row>
        <row r="1290">
          <cell r="C1290" t="str">
            <v>SRN-SEN-12GBRAM</v>
          </cell>
        </row>
        <row r="1291">
          <cell r="C1291" t="str">
            <v>SVS-SEN-96TB</v>
          </cell>
        </row>
        <row r="1292">
          <cell r="C1292" t="str">
            <v>SUD-2081</v>
          </cell>
        </row>
        <row r="1293">
          <cell r="C1293" t="str">
            <v>SRD-842-1TB</v>
          </cell>
        </row>
        <row r="1294">
          <cell r="C1294" t="str">
            <v>SRD-842-2TB</v>
          </cell>
        </row>
        <row r="1295">
          <cell r="C1295" t="str">
            <v>SRD-842-3TB</v>
          </cell>
        </row>
        <row r="1296">
          <cell r="C1296" t="str">
            <v>SRD-842-4TB</v>
          </cell>
        </row>
        <row r="1297">
          <cell r="C1297" t="str">
            <v>SRD-842-6TB</v>
          </cell>
        </row>
        <row r="1298">
          <cell r="C1298" t="str">
            <v>SRD-842-8TB</v>
          </cell>
        </row>
        <row r="1299">
          <cell r="C1299" t="str">
            <v>SRD-1642-1TB</v>
          </cell>
        </row>
        <row r="1300">
          <cell r="C1300" t="str">
            <v>SRD-1642-2TB</v>
          </cell>
        </row>
        <row r="1301">
          <cell r="C1301" t="str">
            <v>SRD-1642-3TB</v>
          </cell>
        </row>
        <row r="1302">
          <cell r="C1302" t="str">
            <v>SRD-1642-4TB</v>
          </cell>
        </row>
        <row r="1303">
          <cell r="C1303" t="str">
            <v>SRD-1642-5TB</v>
          </cell>
        </row>
        <row r="1304">
          <cell r="C1304" t="str">
            <v>SRD-1642-6TB</v>
          </cell>
        </row>
        <row r="1305">
          <cell r="C1305" t="str">
            <v>SRD-1642-7TB</v>
          </cell>
        </row>
        <row r="1306">
          <cell r="C1306" t="str">
            <v>SRD-1642-8TB</v>
          </cell>
        </row>
        <row r="1307">
          <cell r="C1307" t="str">
            <v>SSM-VM10</v>
          </cell>
        </row>
        <row r="1308">
          <cell r="C1308" t="str">
            <v>SSM-VM20</v>
          </cell>
        </row>
        <row r="1309">
          <cell r="C1309" t="str">
            <v>SSM-RS30</v>
          </cell>
        </row>
        <row r="1310">
          <cell r="C1310" t="str">
            <v>SSM-RS20</v>
          </cell>
        </row>
        <row r="1311">
          <cell r="C1311" t="str">
            <v>SSM-RS10</v>
          </cell>
        </row>
        <row r="1312">
          <cell r="C1312" t="str">
            <v>SSM-RS00</v>
          </cell>
        </row>
        <row r="1313">
          <cell r="C1313" t="str">
            <v>SSM-ENT</v>
          </cell>
        </row>
        <row r="1314">
          <cell r="C1314" t="str">
            <v>SSM-SC10L</v>
          </cell>
        </row>
        <row r="1315">
          <cell r="C1315" t="str">
            <v>SSM-TS10L</v>
          </cell>
        </row>
        <row r="1316">
          <cell r="C1316" t="str">
            <v>SWT-P-162-480</v>
          </cell>
        </row>
        <row r="1317">
          <cell r="C1317" t="str">
            <v>SRX-AU041I</v>
          </cell>
        </row>
        <row r="1318">
          <cell r="C1318" t="str">
            <v>STB-400</v>
          </cell>
        </row>
        <row r="1319">
          <cell r="C1319" t="str">
            <v>SPI-10A</v>
          </cell>
        </row>
        <row r="1320">
          <cell r="C1320" t="str">
            <v>SRM-872-2TB</v>
          </cell>
        </row>
        <row r="1321">
          <cell r="C1321" t="str">
            <v>SCP-3120</v>
          </cell>
        </row>
        <row r="1322">
          <cell r="C1322" t="str">
            <v>SRN-1673S-1TB</v>
          </cell>
        </row>
        <row r="1323">
          <cell r="C1323" t="str">
            <v>SRN-1673S-2TB</v>
          </cell>
        </row>
        <row r="1324">
          <cell r="C1324" t="str">
            <v>SRN-1673S-3TB</v>
          </cell>
        </row>
        <row r="1325">
          <cell r="C1325" t="str">
            <v>SRN-1673S-4TB</v>
          </cell>
        </row>
        <row r="1326">
          <cell r="C1326" t="str">
            <v>SRN-1673S-6TB</v>
          </cell>
        </row>
        <row r="1327">
          <cell r="C1327" t="str">
            <v>SRN-1673S-8TB</v>
          </cell>
        </row>
        <row r="1328">
          <cell r="C1328" t="str">
            <v>SRN-1673S-12TB</v>
          </cell>
        </row>
        <row r="1329">
          <cell r="C1329" t="str">
            <v>SRN-1673S-16TB</v>
          </cell>
        </row>
        <row r="1330">
          <cell r="C1330" t="str">
            <v>SRN-1673S-24TB</v>
          </cell>
        </row>
        <row r="1331">
          <cell r="C1331" t="str">
            <v>SBP-300TM</v>
          </cell>
        </row>
        <row r="1332">
          <cell r="C1332" t="str">
            <v>SLA-E-M1240DN</v>
          </cell>
        </row>
        <row r="1333">
          <cell r="C1333" t="str">
            <v>SLA-3580DN</v>
          </cell>
        </row>
        <row r="1334">
          <cell r="C1334" t="str">
            <v>iES4028FP</v>
          </cell>
        </row>
        <row r="1335">
          <cell r="C1335" t="str">
            <v>SCP-2120</v>
          </cell>
        </row>
        <row r="1336">
          <cell r="C1336" t="str">
            <v>XRN-2011-36TB</v>
          </cell>
        </row>
        <row r="1337">
          <cell r="C1337" t="str">
            <v>XRN-2011-30TB</v>
          </cell>
        </row>
        <row r="1338">
          <cell r="C1338" t="str">
            <v>XRN-2011-2TB</v>
          </cell>
        </row>
        <row r="1339">
          <cell r="C1339" t="str">
            <v>XRN-2011-4TB</v>
          </cell>
        </row>
        <row r="1340">
          <cell r="C1340" t="str">
            <v>XRN-2011-6TB</v>
          </cell>
        </row>
        <row r="1341">
          <cell r="C1341" t="str">
            <v>SRD-1680D-1TB</v>
          </cell>
        </row>
        <row r="1342">
          <cell r="C1342" t="str">
            <v>SRD-1680D-2TB</v>
          </cell>
        </row>
        <row r="1343">
          <cell r="C1343" t="str">
            <v>SRD-1680D-3TB</v>
          </cell>
        </row>
        <row r="1344">
          <cell r="C1344" t="str">
            <v>SRD-1680D-4TB</v>
          </cell>
        </row>
        <row r="1345">
          <cell r="C1345" t="str">
            <v>SRD-1680D-5TB</v>
          </cell>
        </row>
        <row r="1346">
          <cell r="C1346" t="str">
            <v>SRD-1680D-6TB</v>
          </cell>
        </row>
        <row r="1347">
          <cell r="C1347" t="str">
            <v>SRD-1680D-7TB</v>
          </cell>
        </row>
        <row r="1348">
          <cell r="C1348" t="str">
            <v>SRD-1680D-8TB</v>
          </cell>
        </row>
        <row r="1349">
          <cell r="C1349" t="str">
            <v>SRD-1680D-9TB</v>
          </cell>
        </row>
        <row r="1350">
          <cell r="C1350" t="str">
            <v>SRD-1680D-10TB</v>
          </cell>
        </row>
        <row r="1351">
          <cell r="C1351" t="str">
            <v>SRD-1680D-11TB</v>
          </cell>
        </row>
        <row r="1352">
          <cell r="C1352" t="str">
            <v>SRD-1680D-12TB</v>
          </cell>
        </row>
        <row r="1353">
          <cell r="C1353" t="str">
            <v>HCP-6320H</v>
          </cell>
        </row>
        <row r="1354">
          <cell r="C1354" t="str">
            <v>SNP-5430</v>
          </cell>
        </row>
        <row r="1355">
          <cell r="C1355" t="str">
            <v>SCB-3001</v>
          </cell>
        </row>
        <row r="1356">
          <cell r="C1356" t="str">
            <v>SRN-473S-1TB</v>
          </cell>
        </row>
        <row r="1357">
          <cell r="C1357" t="str">
            <v>SRN-473S-2TB</v>
          </cell>
        </row>
        <row r="1358">
          <cell r="C1358" t="str">
            <v>SRN-473S-3TB</v>
          </cell>
        </row>
        <row r="1359">
          <cell r="C1359" t="str">
            <v>SRN-473S-4TB</v>
          </cell>
        </row>
        <row r="1360">
          <cell r="C1360" t="str">
            <v>SCP-2273H</v>
          </cell>
        </row>
        <row r="1361">
          <cell r="C1361" t="str">
            <v>SCP-2273</v>
          </cell>
        </row>
        <row r="1362">
          <cell r="C1362" t="str">
            <v>PRN-4011-2TB</v>
          </cell>
        </row>
        <row r="1363">
          <cell r="C1363" t="str">
            <v>SLA-612DN</v>
          </cell>
        </row>
        <row r="1364">
          <cell r="C1364" t="str">
            <v>SBM-400ST</v>
          </cell>
        </row>
        <row r="1365">
          <cell r="C1365" t="str">
            <v>SBP-300HM</v>
          </cell>
        </row>
        <row r="1366">
          <cell r="C1366" t="str">
            <v>SBU-220PM</v>
          </cell>
        </row>
        <row r="1367">
          <cell r="C1367" t="str">
            <v>SBU-550IM</v>
          </cell>
        </row>
        <row r="1368">
          <cell r="C1368" t="str">
            <v>SBU-E700WM</v>
          </cell>
        </row>
        <row r="1369">
          <cell r="C1369" t="str">
            <v>SCU-EVAC</v>
          </cell>
        </row>
        <row r="1370">
          <cell r="C1370" t="str">
            <v>SCU-VAC</v>
          </cell>
        </row>
        <row r="1371">
          <cell r="C1371" t="str">
            <v>SPC-200</v>
          </cell>
        </row>
        <row r="1372">
          <cell r="C1372" t="str">
            <v>SPH-110C</v>
          </cell>
        </row>
        <row r="1373">
          <cell r="C1373" t="str">
            <v>SPS-E100</v>
          </cell>
        </row>
        <row r="1374">
          <cell r="C1374" t="str">
            <v>SPU-100TR</v>
          </cell>
        </row>
        <row r="1375">
          <cell r="C1375" t="str">
            <v>SPX-E100</v>
          </cell>
        </row>
        <row r="1376">
          <cell r="C1376" t="str">
            <v>SNB-7002</v>
          </cell>
        </row>
        <row r="1377">
          <cell r="C1377" t="str">
            <v>SND-5080F</v>
          </cell>
        </row>
        <row r="1378">
          <cell r="C1378" t="str">
            <v>SND-5080</v>
          </cell>
        </row>
        <row r="1379">
          <cell r="C1379" t="str">
            <v>SND-7080F</v>
          </cell>
        </row>
        <row r="1380">
          <cell r="C1380" t="str">
            <v>SND-7080</v>
          </cell>
        </row>
        <row r="1381">
          <cell r="C1381" t="str">
            <v>SNP-6200RH</v>
          </cell>
        </row>
        <row r="1382">
          <cell r="C1382" t="str">
            <v>SRD-1640-1TB</v>
          </cell>
        </row>
        <row r="1383">
          <cell r="C1383" t="str">
            <v>SRD-1640-500GB</v>
          </cell>
        </row>
        <row r="1384">
          <cell r="C1384" t="str">
            <v>SRD-440-500GB</v>
          </cell>
        </row>
        <row r="1385">
          <cell r="C1385" t="str">
            <v>SRD-440-1TB</v>
          </cell>
        </row>
        <row r="1386">
          <cell r="C1386" t="str">
            <v>SRD-440-2TB</v>
          </cell>
        </row>
        <row r="1387">
          <cell r="C1387" t="str">
            <v>SRD-442-500GB</v>
          </cell>
        </row>
        <row r="1388">
          <cell r="C1388" t="str">
            <v>SRD-442-1TB</v>
          </cell>
        </row>
        <row r="1389">
          <cell r="C1389" t="str">
            <v>SRD-442-2TB</v>
          </cell>
        </row>
        <row r="1390">
          <cell r="C1390" t="str">
            <v>SRD-470D-500GB</v>
          </cell>
        </row>
        <row r="1391">
          <cell r="C1391" t="str">
            <v>SRD-470D-1TB</v>
          </cell>
        </row>
        <row r="1392">
          <cell r="C1392" t="str">
            <v>SRD-470D-2TB</v>
          </cell>
        </row>
        <row r="1393">
          <cell r="C1393" t="str">
            <v>SRD-480D-1TB</v>
          </cell>
        </row>
        <row r="1394">
          <cell r="C1394" t="str">
            <v>SRD-830D-1TB</v>
          </cell>
        </row>
        <row r="1395">
          <cell r="C1395" t="str">
            <v>SRD-830D-500GB</v>
          </cell>
        </row>
        <row r="1396">
          <cell r="C1396" t="str">
            <v>SRD-840-500GB</v>
          </cell>
        </row>
        <row r="1397">
          <cell r="C1397" t="str">
            <v>SRD-840-1TB</v>
          </cell>
        </row>
        <row r="1398">
          <cell r="C1398" t="str">
            <v>SRD-840-2TB</v>
          </cell>
        </row>
        <row r="1399">
          <cell r="C1399" t="str">
            <v>SVS-5E</v>
          </cell>
        </row>
        <row r="1400">
          <cell r="C1400" t="str">
            <v>SVS-5S</v>
          </cell>
        </row>
        <row r="1401">
          <cell r="C1401" t="str">
            <v>SMT-4030</v>
          </cell>
        </row>
        <row r="1402">
          <cell r="C1402" t="str">
            <v>SCP-2430H</v>
          </cell>
        </row>
        <row r="1403">
          <cell r="C1403" t="str">
            <v>SCZ-2250</v>
          </cell>
        </row>
        <row r="1404">
          <cell r="C1404" t="str">
            <v>SCZ-3250</v>
          </cell>
        </row>
        <row r="1405">
          <cell r="C1405" t="str">
            <v>SCZ-2370</v>
          </cell>
        </row>
        <row r="1406">
          <cell r="C1406" t="str">
            <v>SCV-2010F</v>
          </cell>
        </row>
        <row r="1407">
          <cell r="C1407" t="str">
            <v>SCV-2080R</v>
          </cell>
        </row>
        <row r="1408">
          <cell r="C1408" t="str">
            <v>SCV-2081</v>
          </cell>
        </row>
        <row r="1409">
          <cell r="C1409" t="str">
            <v>SCO-1020R</v>
          </cell>
        </row>
        <row r="1410">
          <cell r="C1410" t="str">
            <v>SCO-2080R</v>
          </cell>
        </row>
        <row r="1411">
          <cell r="C1411" t="str">
            <v>SCO-3080R</v>
          </cell>
        </row>
        <row r="1412">
          <cell r="C1412" t="str">
            <v>SCD-3080B</v>
          </cell>
        </row>
        <row r="1413">
          <cell r="C1413" t="str">
            <v>SCD-2010B</v>
          </cell>
        </row>
        <row r="1414">
          <cell r="C1414" t="str">
            <v>SCB-3003</v>
          </cell>
        </row>
        <row r="1415">
          <cell r="C1415" t="str">
            <v>SRN-470D-1TB</v>
          </cell>
        </row>
        <row r="1416">
          <cell r="C1416" t="str">
            <v>SNV-5080R</v>
          </cell>
        </row>
        <row r="1417">
          <cell r="C1417" t="str">
            <v>SCP-3430H</v>
          </cell>
        </row>
        <row r="1418">
          <cell r="C1418" t="str">
            <v>SLA-880</v>
          </cell>
        </row>
        <row r="1419">
          <cell r="C1419" t="str">
            <v>SCZ-2273</v>
          </cell>
        </row>
        <row r="1420">
          <cell r="C1420" t="str">
            <v>SRD-1654D-500G</v>
          </cell>
        </row>
        <row r="1421">
          <cell r="C1421" t="str">
            <v>SRD-1654D-1TB</v>
          </cell>
        </row>
        <row r="1422">
          <cell r="C1422" t="str">
            <v>SRD-1654D-2TB</v>
          </cell>
        </row>
        <row r="1423">
          <cell r="C1423" t="str">
            <v>SRD-1654D-3TB</v>
          </cell>
        </row>
        <row r="1424">
          <cell r="C1424" t="str">
            <v>SRD-1654D-4TB</v>
          </cell>
        </row>
        <row r="1425">
          <cell r="C1425" t="str">
            <v>SRD-1654D-5TB</v>
          </cell>
        </row>
        <row r="1426">
          <cell r="C1426" t="str">
            <v>SRD-1654D-6TB</v>
          </cell>
        </row>
        <row r="1427">
          <cell r="C1427" t="str">
            <v>SRD-1654D-7TB</v>
          </cell>
        </row>
        <row r="1428">
          <cell r="C1428" t="str">
            <v>SRD-1654D-8TB</v>
          </cell>
        </row>
        <row r="1429">
          <cell r="C1429" t="str">
            <v>SRD-1654D-9TB</v>
          </cell>
        </row>
        <row r="1430">
          <cell r="C1430" t="str">
            <v>SRD-1654D-10TB</v>
          </cell>
        </row>
        <row r="1431">
          <cell r="C1431" t="str">
            <v>SRD-1654D-11TB</v>
          </cell>
        </row>
        <row r="1432">
          <cell r="C1432" t="str">
            <v>SRD-1654D-12TB</v>
          </cell>
        </row>
        <row r="1433">
          <cell r="C1433" t="str">
            <v>SCP-3371</v>
          </cell>
        </row>
        <row r="1434">
          <cell r="C1434" t="str">
            <v>SCP-2370RH</v>
          </cell>
        </row>
        <row r="1435">
          <cell r="C1435" t="str">
            <v>SCO-6081R</v>
          </cell>
        </row>
        <row r="1436">
          <cell r="C1436" t="str">
            <v>HCP-6320</v>
          </cell>
        </row>
        <row r="1437">
          <cell r="C1437" t="str">
            <v>SNB-6010A</v>
          </cell>
        </row>
        <row r="1438">
          <cell r="C1438" t="str">
            <v>SNB-H-6010A</v>
          </cell>
        </row>
        <row r="1439">
          <cell r="C1439" t="str">
            <v>SNB-J-6010A</v>
          </cell>
        </row>
        <row r="1440">
          <cell r="C1440" t="str">
            <v>SRK-3030S-1TB</v>
          </cell>
        </row>
        <row r="1441">
          <cell r="C1441" t="str">
            <v>SRK-3040S-1TB</v>
          </cell>
        </row>
        <row r="1442">
          <cell r="C1442" t="str">
            <v>SRK-4060S-2TB</v>
          </cell>
        </row>
        <row r="1443">
          <cell r="C1443" t="str">
            <v>SRK-5120S-3TB</v>
          </cell>
        </row>
        <row r="1444">
          <cell r="C1444" t="str">
            <v>SNP-3120VH</v>
          </cell>
        </row>
        <row r="1445">
          <cell r="C1445" t="str">
            <v>SNP-3120</v>
          </cell>
        </row>
        <row r="1446">
          <cell r="C1446" t="str">
            <v>SRD-880D-1TB</v>
          </cell>
        </row>
        <row r="1447">
          <cell r="C1447" t="str">
            <v>SRD-880D-2TB</v>
          </cell>
        </row>
        <row r="1448">
          <cell r="C1448" t="str">
            <v>SRD-880D-3TB</v>
          </cell>
        </row>
        <row r="1449">
          <cell r="C1449" t="str">
            <v>SRD-880D-4TB</v>
          </cell>
        </row>
        <row r="1450">
          <cell r="C1450" t="str">
            <v>SRD-880D-5TB</v>
          </cell>
        </row>
        <row r="1451">
          <cell r="C1451" t="str">
            <v>SRD-880D-6TB</v>
          </cell>
        </row>
        <row r="1452">
          <cell r="C1452" t="str">
            <v>SRD-880D-7TB</v>
          </cell>
        </row>
        <row r="1453">
          <cell r="C1453" t="str">
            <v>SRD-880D-8TB</v>
          </cell>
        </row>
        <row r="1454">
          <cell r="C1454" t="str">
            <v>SRD-880D-9TB</v>
          </cell>
        </row>
        <row r="1455">
          <cell r="C1455" t="str">
            <v>SRD-880D-10TB</v>
          </cell>
        </row>
        <row r="1456">
          <cell r="C1456" t="str">
            <v>SRD-880D-11TB</v>
          </cell>
        </row>
        <row r="1457">
          <cell r="C1457" t="str">
            <v>SRD-880D-12TB</v>
          </cell>
        </row>
        <row r="1458">
          <cell r="C1458" t="str">
            <v>SCP-3120VH</v>
          </cell>
        </row>
        <row r="1459">
          <cell r="C1459" t="str">
            <v>SCP-2373</v>
          </cell>
        </row>
        <row r="1460">
          <cell r="C1460" t="str">
            <v>SNB-H-6010</v>
          </cell>
        </row>
        <row r="1461">
          <cell r="C1461" t="str">
            <v>SNB-J-6010</v>
          </cell>
        </row>
        <row r="1462">
          <cell r="C1462" t="str">
            <v>SCZ-2373</v>
          </cell>
        </row>
        <row r="1463">
          <cell r="C1463" t="str">
            <v>SCD-6081R</v>
          </cell>
        </row>
        <row r="1464">
          <cell r="C1464" t="str">
            <v>SND-5061</v>
          </cell>
        </row>
        <row r="1465">
          <cell r="C1465" t="str">
            <v>SPE-400B</v>
          </cell>
        </row>
        <row r="1466">
          <cell r="C1466" t="str">
            <v>SPE-1600R</v>
          </cell>
        </row>
        <row r="1467">
          <cell r="C1467" t="str">
            <v>SLA-12240</v>
          </cell>
        </row>
        <row r="1468">
          <cell r="C1468" t="str">
            <v>SNV-7082</v>
          </cell>
        </row>
        <row r="1469">
          <cell r="C1469" t="str">
            <v>SCU-2370</v>
          </cell>
        </row>
        <row r="1470">
          <cell r="C1470" t="str">
            <v>SPC-6000</v>
          </cell>
        </row>
        <row r="1471">
          <cell r="C1471" t="str">
            <v>SCP-2371</v>
          </cell>
        </row>
        <row r="1472">
          <cell r="C1472" t="str">
            <v>SCZ-3370</v>
          </cell>
        </row>
        <row r="1473">
          <cell r="C1473" t="str">
            <v>SCZ-3430</v>
          </cell>
        </row>
        <row r="1474">
          <cell r="C1474" t="str">
            <v>SRD-476D-500GB</v>
          </cell>
        </row>
        <row r="1475">
          <cell r="C1475" t="str">
            <v>SPE-16BK</v>
          </cell>
        </row>
        <row r="1476">
          <cell r="C1476" t="str">
            <v>SPE-32BK</v>
          </cell>
        </row>
        <row r="1477">
          <cell r="C1477" t="str">
            <v>SPE-64BK</v>
          </cell>
        </row>
        <row r="1478">
          <cell r="C1478" t="str">
            <v>SNB-6010</v>
          </cell>
        </row>
        <row r="1479">
          <cell r="C1479" t="str">
            <v>SNB-6011-15</v>
          </cell>
        </row>
        <row r="1480">
          <cell r="C1480" t="str">
            <v>SNB-B-6025</v>
          </cell>
        </row>
        <row r="1481">
          <cell r="C1481" t="str">
            <v>SNB-B-6024</v>
          </cell>
        </row>
        <row r="1482">
          <cell r="C1482" t="str">
            <v>SCD-1020R</v>
          </cell>
        </row>
        <row r="1483">
          <cell r="C1483" t="str">
            <v>SCO-2040R</v>
          </cell>
        </row>
        <row r="1484">
          <cell r="C1484" t="str">
            <v>SCD-2080R</v>
          </cell>
        </row>
        <row r="1485">
          <cell r="C1485" t="str">
            <v>SCP-2271</v>
          </cell>
        </row>
        <row r="1486">
          <cell r="C1486" t="str">
            <v>SCP-2271H</v>
          </cell>
        </row>
        <row r="1487">
          <cell r="C1487" t="str">
            <v>SCV-2120</v>
          </cell>
        </row>
        <row r="1488">
          <cell r="C1488" t="str">
            <v>SND-7082F</v>
          </cell>
        </row>
        <row r="1489">
          <cell r="C1489" t="str">
            <v>SRD-445-500GB</v>
          </cell>
        </row>
        <row r="1490">
          <cell r="C1490" t="str">
            <v>SPH-120R</v>
          </cell>
        </row>
        <row r="1491">
          <cell r="C1491" t="str">
            <v>SNB-5001</v>
          </cell>
        </row>
        <row r="1492">
          <cell r="C1492" t="str">
            <v>SCO-2080</v>
          </cell>
        </row>
        <row r="1493">
          <cell r="C1493" t="str">
            <v>SMT-1914</v>
          </cell>
        </row>
        <row r="1494">
          <cell r="C1494" t="str">
            <v>SNF-7010V</v>
          </cell>
        </row>
        <row r="1495">
          <cell r="C1495" t="str">
            <v>SNF-7010</v>
          </cell>
        </row>
        <row r="1496">
          <cell r="C1496" t="str">
            <v>SNF-7010VM</v>
          </cell>
        </row>
        <row r="1497">
          <cell r="C1497" t="str">
            <v>SNB-6011</v>
          </cell>
        </row>
        <row r="1498">
          <cell r="C1498" t="str">
            <v>SCB-6001</v>
          </cell>
        </row>
        <row r="1499">
          <cell r="C1499" t="str">
            <v>SLA-M3180PN</v>
          </cell>
        </row>
        <row r="1500">
          <cell r="C1500" t="str">
            <v>iES4024GP</v>
          </cell>
        </row>
        <row r="1501">
          <cell r="C1501" t="str">
            <v>SPI-30A</v>
          </cell>
        </row>
        <row r="1502">
          <cell r="C1502" t="str">
            <v>SCD-2010F</v>
          </cell>
        </row>
        <row r="1503">
          <cell r="C1503" t="str">
            <v>SCD-2021R</v>
          </cell>
        </row>
        <row r="1504">
          <cell r="C1504" t="str">
            <v>SNV-7080R</v>
          </cell>
        </row>
        <row r="1505">
          <cell r="C1505" t="str">
            <v>SMT-1934</v>
          </cell>
        </row>
        <row r="1506">
          <cell r="C1506" t="str">
            <v>SHD-B-3100FP</v>
          </cell>
        </row>
        <row r="1507">
          <cell r="C1507" t="str">
            <v>SMT-4032</v>
          </cell>
        </row>
        <row r="1508">
          <cell r="C1508" t="str">
            <v>SMT-3232</v>
          </cell>
        </row>
        <row r="1509">
          <cell r="C1509" t="str">
            <v>SMT-2232</v>
          </cell>
        </row>
        <row r="1510">
          <cell r="C1510" t="str">
            <v>SMT-2730</v>
          </cell>
        </row>
        <row r="1511">
          <cell r="C1511" t="str">
            <v>SRD-443-500GB</v>
          </cell>
        </row>
        <row r="1512">
          <cell r="C1512" t="str">
            <v>SRD-443-1TB</v>
          </cell>
        </row>
        <row r="1513">
          <cell r="C1513" t="str">
            <v>SRD-443-2TB</v>
          </cell>
        </row>
        <row r="1514">
          <cell r="C1514" t="str">
            <v>SRD-870DC-1TB</v>
          </cell>
        </row>
        <row r="1515">
          <cell r="C1515" t="str">
            <v>SRD-870DC-2TB</v>
          </cell>
        </row>
        <row r="1516">
          <cell r="C1516" t="str">
            <v>SRD-870DC-3TB</v>
          </cell>
        </row>
        <row r="1517">
          <cell r="C1517" t="str">
            <v>SRD-870DC-4TB</v>
          </cell>
        </row>
        <row r="1518">
          <cell r="C1518" t="str">
            <v>SRD-870DC-5TB</v>
          </cell>
        </row>
        <row r="1519">
          <cell r="C1519" t="str">
            <v>SRD-870DC-6TB</v>
          </cell>
        </row>
        <row r="1520">
          <cell r="C1520" t="str">
            <v>SRD-870DC-7TB</v>
          </cell>
        </row>
        <row r="1521">
          <cell r="C1521" t="str">
            <v>SRD-870DC-8TB</v>
          </cell>
        </row>
        <row r="1522">
          <cell r="C1522" t="str">
            <v>SRD-870DC-9TB</v>
          </cell>
        </row>
        <row r="1523">
          <cell r="C1523" t="str">
            <v>SRD-870DC-10TB</v>
          </cell>
        </row>
        <row r="1524">
          <cell r="C1524" t="str">
            <v>SRD-870DC-11TB</v>
          </cell>
        </row>
        <row r="1525">
          <cell r="C1525" t="str">
            <v>SRD-870DC-12TB</v>
          </cell>
        </row>
        <row r="1526">
          <cell r="C1526" t="str">
            <v>SRD-870DC-13TB</v>
          </cell>
        </row>
        <row r="1527">
          <cell r="C1527" t="str">
            <v>SRD-870DC-14TB</v>
          </cell>
        </row>
        <row r="1528">
          <cell r="C1528" t="str">
            <v>SRD-870DC-15TB</v>
          </cell>
        </row>
        <row r="1529">
          <cell r="C1529" t="str">
            <v>SLA-M3180DN</v>
          </cell>
        </row>
        <row r="1530">
          <cell r="C1530" t="str">
            <v>SBP-300HM2</v>
          </cell>
        </row>
        <row r="1531">
          <cell r="C1531" t="str">
            <v>SBP-300HM3</v>
          </cell>
        </row>
        <row r="1532">
          <cell r="C1532" t="str">
            <v>SHD-3000F</v>
          </cell>
        </row>
        <row r="1533">
          <cell r="C1533" t="str">
            <v>STB-340PCM</v>
          </cell>
        </row>
        <row r="1534">
          <cell r="C1534" t="str">
            <v>SCV-6081R</v>
          </cell>
        </row>
        <row r="1535">
          <cell r="C1535" t="str">
            <v>SCV-3080</v>
          </cell>
        </row>
        <row r="1536">
          <cell r="C1536" t="str">
            <v>SCD-2060E</v>
          </cell>
        </row>
        <row r="1537">
          <cell r="C1537" t="str">
            <v>SCD-2080EB</v>
          </cell>
        </row>
        <row r="1538">
          <cell r="C1538" t="str">
            <v>SNP-6200H</v>
          </cell>
        </row>
        <row r="1539">
          <cell r="C1539" t="str">
            <v>SNP-6200</v>
          </cell>
        </row>
        <row r="1540">
          <cell r="C1540" t="str">
            <v>SNP-5300H</v>
          </cell>
        </row>
        <row r="1541">
          <cell r="C1541" t="str">
            <v>SND-5010</v>
          </cell>
        </row>
        <row r="1542">
          <cell r="C1542" t="str">
            <v>SND-3082F</v>
          </cell>
        </row>
        <row r="1543">
          <cell r="C1543" t="str">
            <v>SND-1011</v>
          </cell>
        </row>
        <row r="1544">
          <cell r="C1544" t="str">
            <v>SNV-3082</v>
          </cell>
        </row>
        <row r="1545">
          <cell r="C1545" t="str">
            <v>SCP-3370TH</v>
          </cell>
        </row>
        <row r="1546">
          <cell r="C1546" t="str">
            <v>SCP-2373H</v>
          </cell>
        </row>
        <row r="1547">
          <cell r="C1547" t="str">
            <v>SCV-2082R</v>
          </cell>
        </row>
        <row r="1548">
          <cell r="C1548" t="str">
            <v>SCV-2080</v>
          </cell>
        </row>
        <row r="1549">
          <cell r="C1549" t="str">
            <v>SCD-6021</v>
          </cell>
        </row>
        <row r="1550">
          <cell r="C1550" t="str">
            <v>SRD-445-500G</v>
          </cell>
        </row>
        <row r="1551">
          <cell r="C1551" t="str">
            <v>SRD-445-1TB</v>
          </cell>
        </row>
        <row r="1552">
          <cell r="C1552" t="str">
            <v>SRD-876D-1TB</v>
          </cell>
        </row>
        <row r="1553">
          <cell r="C1553" t="str">
            <v>SRD-876D-2TB</v>
          </cell>
        </row>
        <row r="1554">
          <cell r="C1554" t="str">
            <v>SRD-876D-3TB</v>
          </cell>
        </row>
        <row r="1555">
          <cell r="C1555" t="str">
            <v>SRD-876D-4TB</v>
          </cell>
        </row>
        <row r="1556">
          <cell r="C1556" t="str">
            <v>SRD-876D-6TB</v>
          </cell>
        </row>
        <row r="1557">
          <cell r="C1557" t="str">
            <v>SRD-876D-8TB</v>
          </cell>
        </row>
        <row r="1558">
          <cell r="C1558" t="str">
            <v>SLA-M2882</v>
          </cell>
        </row>
        <row r="1559">
          <cell r="C1559" t="str">
            <v>SMT-1922</v>
          </cell>
        </row>
        <row r="1560">
          <cell r="C1560" t="str">
            <v>SMT-1734</v>
          </cell>
        </row>
        <row r="1561">
          <cell r="C1561" t="str">
            <v>SMT-1930</v>
          </cell>
        </row>
        <row r="1562">
          <cell r="C1562" t="str">
            <v>SMT-4031</v>
          </cell>
        </row>
        <row r="1563">
          <cell r="C1563" t="str">
            <v>SBM-320ST</v>
          </cell>
        </row>
        <row r="1564">
          <cell r="C1564" t="str">
            <v>JBA-1014</v>
          </cell>
        </row>
        <row r="1565">
          <cell r="C1565" t="str">
            <v>OCTEXBA3/4C</v>
          </cell>
        </row>
        <row r="1566">
          <cell r="C1566" t="str">
            <v>OCTEXA3/4C</v>
          </cell>
        </row>
        <row r="1567">
          <cell r="C1567" t="str">
            <v>OCTEXA3/4</v>
          </cell>
        </row>
        <row r="1568">
          <cell r="C1568" t="str">
            <v>OEXPLUG3/4</v>
          </cell>
        </row>
        <row r="1569">
          <cell r="C1569" t="str">
            <v>SPB1</v>
          </cell>
        </row>
        <row r="1570">
          <cell r="C1570" t="str">
            <v>SPBAP1</v>
          </cell>
        </row>
        <row r="1571">
          <cell r="C1571" t="str">
            <v>SNK01</v>
          </cell>
        </row>
        <row r="1572">
          <cell r="C1572" t="str">
            <v>SVS-5R</v>
          </cell>
        </row>
        <row r="1573">
          <cell r="C1573" t="str">
            <v>SVS-5R-8TB</v>
          </cell>
        </row>
        <row r="1574">
          <cell r="C1574" t="str">
            <v>SVS-5R-12TB</v>
          </cell>
        </row>
        <row r="1575">
          <cell r="C1575" t="str">
            <v>SCD-2080B</v>
          </cell>
        </row>
        <row r="1576">
          <cell r="C1576" t="str">
            <v>SCD-2060EB</v>
          </cell>
        </row>
        <row r="1577">
          <cell r="C1577" t="str">
            <v>SCP-3371H</v>
          </cell>
        </row>
        <row r="1578">
          <cell r="C1578" t="str">
            <v>SCP-2370TH</v>
          </cell>
        </row>
        <row r="1579">
          <cell r="C1579" t="str">
            <v>SUD-2080</v>
          </cell>
        </row>
        <row r="1580">
          <cell r="C1580" t="str">
            <v>SUD-2080F</v>
          </cell>
        </row>
        <row r="1581">
          <cell r="C1581" t="str">
            <v>SPC-300</v>
          </cell>
        </row>
        <row r="1582">
          <cell r="C1582" t="str">
            <v>SCX-300LM</v>
          </cell>
        </row>
        <row r="1583">
          <cell r="C1583" t="str">
            <v>SCX-300WM</v>
          </cell>
        </row>
        <row r="1584">
          <cell r="C1584" t="str">
            <v>SCX-300CM</v>
          </cell>
        </row>
        <row r="1585">
          <cell r="C1585" t="str">
            <v>SCX-300HM</v>
          </cell>
        </row>
        <row r="1586">
          <cell r="C1586" t="str">
            <v>SCX-300PM</v>
          </cell>
        </row>
        <row r="1587">
          <cell r="C1587" t="str">
            <v>SCX-300KM</v>
          </cell>
        </row>
        <row r="1588">
          <cell r="C1588" t="str">
            <v>SND-1080</v>
          </cell>
        </row>
        <row r="1589">
          <cell r="C1589" t="str">
            <v>SNP-3430H</v>
          </cell>
        </row>
        <row r="1590">
          <cell r="C1590" t="str">
            <v>SNV-1080R</v>
          </cell>
        </row>
        <row r="1591">
          <cell r="C1591" t="str">
            <v>SNZ-5200</v>
          </cell>
        </row>
        <row r="1592">
          <cell r="C1592" t="str">
            <v>SRD-450-500G</v>
          </cell>
        </row>
        <row r="1593">
          <cell r="C1593" t="str">
            <v>SRD-1670DC-500G</v>
          </cell>
        </row>
        <row r="1594">
          <cell r="C1594" t="str">
            <v>SRD-1670DC-1TB</v>
          </cell>
        </row>
        <row r="1595">
          <cell r="C1595" t="str">
            <v>SRD-1670DC-2TB</v>
          </cell>
        </row>
        <row r="1596">
          <cell r="C1596" t="str">
            <v>SRD-1670DC-3TB</v>
          </cell>
        </row>
        <row r="1597">
          <cell r="C1597" t="str">
            <v>SRD-1670DC-4TB</v>
          </cell>
        </row>
        <row r="1598">
          <cell r="C1598" t="str">
            <v>SRD-1670DC-5TB</v>
          </cell>
        </row>
        <row r="1599">
          <cell r="C1599" t="str">
            <v>SRD-1670DC-6TB</v>
          </cell>
        </row>
        <row r="1600">
          <cell r="C1600" t="str">
            <v>SRD-1670DC-7TB</v>
          </cell>
        </row>
        <row r="1601">
          <cell r="C1601" t="str">
            <v>SRD-1670DC-8TB</v>
          </cell>
        </row>
        <row r="1602">
          <cell r="C1602" t="str">
            <v>SRD-1670DC-9TB</v>
          </cell>
        </row>
        <row r="1603">
          <cell r="C1603" t="str">
            <v>SRD-1670DC-10TB</v>
          </cell>
        </row>
        <row r="1604">
          <cell r="C1604" t="str">
            <v>SRD-1670DC-11TB</v>
          </cell>
        </row>
        <row r="1605">
          <cell r="C1605" t="str">
            <v>SRD-1670DC-12TB</v>
          </cell>
        </row>
        <row r="1606">
          <cell r="C1606" t="str">
            <v>SRD-1670DC-13TB</v>
          </cell>
        </row>
        <row r="1607">
          <cell r="C1607" t="str">
            <v>SRD-1670DC-14TB</v>
          </cell>
        </row>
        <row r="1608">
          <cell r="C1608" t="str">
            <v>SRD-1670DC-15TB</v>
          </cell>
        </row>
        <row r="1609">
          <cell r="C1609" t="str">
            <v>SND-1010</v>
          </cell>
        </row>
        <row r="1610">
          <cell r="C1610" t="str">
            <v>SCB-2004</v>
          </cell>
        </row>
        <row r="1611">
          <cell r="C1611" t="str">
            <v>SCB-3000</v>
          </cell>
        </row>
        <row r="1612">
          <cell r="C1612" t="str">
            <v>SCB-4000</v>
          </cell>
        </row>
        <row r="1613">
          <cell r="C1613" t="str">
            <v>SCD-2021B</v>
          </cell>
        </row>
        <row r="1614">
          <cell r="C1614" t="str">
            <v>SCP-2250H</v>
          </cell>
        </row>
        <row r="1615">
          <cell r="C1615" t="str">
            <v>SCP-2270</v>
          </cell>
        </row>
        <row r="1616">
          <cell r="C1616" t="str">
            <v>SCP-2270H</v>
          </cell>
        </row>
        <row r="1617">
          <cell r="C1617" t="str">
            <v>SCP-2370</v>
          </cell>
        </row>
        <row r="1618">
          <cell r="C1618" t="str">
            <v>SCV-3120</v>
          </cell>
        </row>
        <row r="1619">
          <cell r="C1619" t="str">
            <v>SCB-6000</v>
          </cell>
        </row>
        <row r="1620">
          <cell r="C1620" t="str">
            <v>SCD-6080</v>
          </cell>
        </row>
        <row r="1621">
          <cell r="C1621" t="str">
            <v>SHP-3700H</v>
          </cell>
        </row>
        <row r="1622">
          <cell r="C1622" t="str">
            <v>SNB-1001</v>
          </cell>
        </row>
        <row r="1623">
          <cell r="C1623" t="str">
            <v>SNB-7000</v>
          </cell>
        </row>
        <row r="1624">
          <cell r="C1624" t="str">
            <v>SNO-1080R</v>
          </cell>
        </row>
        <row r="1625">
          <cell r="C1625" t="str">
            <v>SNP-3371</v>
          </cell>
        </row>
        <row r="1626">
          <cell r="C1626" t="str">
            <v>SNP-5200H</v>
          </cell>
        </row>
        <row r="1627">
          <cell r="C1627" t="str">
            <v>SNV-1080</v>
          </cell>
        </row>
        <row r="1628">
          <cell r="C1628" t="str">
            <v>SNV-3080</v>
          </cell>
        </row>
        <row r="1629">
          <cell r="C1629" t="str">
            <v>SNV-3120</v>
          </cell>
        </row>
        <row r="1630">
          <cell r="C1630" t="str">
            <v>SPB-PTZ2</v>
          </cell>
        </row>
        <row r="1631">
          <cell r="C1631" t="str">
            <v>SCB-2001</v>
          </cell>
        </row>
        <row r="1632">
          <cell r="C1632" t="str">
            <v>SCB-3020</v>
          </cell>
        </row>
        <row r="1633">
          <cell r="C1633" t="str">
            <v>SCB-3021</v>
          </cell>
        </row>
        <row r="1634">
          <cell r="C1634" t="str">
            <v>SCO-2080RH</v>
          </cell>
        </row>
        <row r="1635">
          <cell r="C1635" t="str">
            <v>SCP-2250</v>
          </cell>
        </row>
        <row r="1636">
          <cell r="C1636" t="str">
            <v>SCP-3430</v>
          </cell>
        </row>
        <row r="1637">
          <cell r="C1637" t="str">
            <v>SCV-2060</v>
          </cell>
        </row>
        <row r="1638">
          <cell r="C1638" t="str">
            <v>SCV-2081R</v>
          </cell>
        </row>
        <row r="1639">
          <cell r="C1639" t="str">
            <v>SCV-3082</v>
          </cell>
        </row>
        <row r="1640">
          <cell r="C1640" t="str">
            <v>SCX-301CMW</v>
          </cell>
        </row>
        <row r="1641">
          <cell r="C1641" t="str">
            <v>SCX-301WMW</v>
          </cell>
        </row>
        <row r="1642">
          <cell r="C1642" t="str">
            <v>SHB-4300H</v>
          </cell>
        </row>
        <row r="1643">
          <cell r="C1643" t="str">
            <v>SMT-3231</v>
          </cell>
        </row>
        <row r="1644">
          <cell r="C1644" t="str">
            <v>SNB-5000</v>
          </cell>
        </row>
        <row r="1645">
          <cell r="C1645" t="str">
            <v>SND-7061</v>
          </cell>
        </row>
        <row r="1646">
          <cell r="C1646" t="str">
            <v>SNO-7080R</v>
          </cell>
        </row>
        <row r="1647">
          <cell r="C1647" t="str">
            <v>SNP-3302H</v>
          </cell>
        </row>
        <row r="1648">
          <cell r="C1648" t="str">
            <v>SNV-5010</v>
          </cell>
        </row>
        <row r="1649">
          <cell r="C1649" t="str">
            <v>SNV-7080</v>
          </cell>
        </row>
        <row r="1650">
          <cell r="C1650" t="str">
            <v>SPB-IND1</v>
          </cell>
        </row>
        <row r="1651">
          <cell r="C1651" t="str">
            <v>SPB-IND2</v>
          </cell>
        </row>
        <row r="1652">
          <cell r="C1652" t="str">
            <v>SPB-VAN1</v>
          </cell>
        </row>
        <row r="1653">
          <cell r="C1653" t="str">
            <v>SRN-1670D-1TB</v>
          </cell>
        </row>
        <row r="1654">
          <cell r="C1654" t="str">
            <v>SRN-1670D-2TB</v>
          </cell>
        </row>
        <row r="1655">
          <cell r="C1655" t="str">
            <v>SRN-1670D-3TB</v>
          </cell>
        </row>
        <row r="1656">
          <cell r="C1656" t="str">
            <v>SRN-1670D-4TB</v>
          </cell>
        </row>
        <row r="1657">
          <cell r="C1657" t="str">
            <v>SRN-1670D-5TB</v>
          </cell>
        </row>
        <row r="1658">
          <cell r="C1658" t="str">
            <v>SRN-1670D-6TB</v>
          </cell>
        </row>
        <row r="1659">
          <cell r="C1659" t="str">
            <v>SRN-1670D-7TB</v>
          </cell>
        </row>
        <row r="1660">
          <cell r="C1660" t="str">
            <v>SRN-1670D-8TB</v>
          </cell>
        </row>
        <row r="1661">
          <cell r="C1661" t="str">
            <v>SRN-1670D-9TB</v>
          </cell>
        </row>
        <row r="1662">
          <cell r="C1662" t="str">
            <v>SRN-1670D-10TB</v>
          </cell>
        </row>
        <row r="1663">
          <cell r="C1663" t="str">
            <v>SRN-1670D-11TB</v>
          </cell>
        </row>
        <row r="1664">
          <cell r="C1664" t="str">
            <v>SRN-1670D-12TB</v>
          </cell>
        </row>
        <row r="1665">
          <cell r="C1665" t="str">
            <v>SRN-1670D-13TB</v>
          </cell>
        </row>
        <row r="1666">
          <cell r="C1666" t="str">
            <v>SRN-1670D-14TB</v>
          </cell>
        </row>
        <row r="1667">
          <cell r="C1667" t="str">
            <v>SRN-1670D-15TB</v>
          </cell>
        </row>
        <row r="1668">
          <cell r="C1668" t="str">
            <v>SUB-2000</v>
          </cell>
        </row>
        <row r="1669">
          <cell r="C1669" t="str">
            <v>SUD-3080</v>
          </cell>
        </row>
        <row r="1670">
          <cell r="C1670" t="str">
            <v>SUD-3080F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C3:W49"/>
  <sheetViews>
    <sheetView tabSelected="1" zoomScaleNormal="100" workbookViewId="0">
      <selection activeCell="D13" sqref="D13"/>
    </sheetView>
  </sheetViews>
  <sheetFormatPr defaultRowHeight="15"/>
  <sheetData>
    <row r="3" spans="3:23">
      <c r="C3" s="157" t="s">
        <v>1264</v>
      </c>
    </row>
    <row r="6" spans="3:23" ht="36">
      <c r="C6" s="158" t="s">
        <v>0</v>
      </c>
    </row>
    <row r="8" spans="3:23" ht="21">
      <c r="C8" s="159" t="s">
        <v>1265</v>
      </c>
    </row>
    <row r="10" spans="3:23" ht="33.75">
      <c r="C10" s="183" t="s">
        <v>1</v>
      </c>
    </row>
    <row r="11" spans="3:23" ht="15.75" thickBot="1"/>
    <row r="12" spans="3:23" ht="33.75">
      <c r="C12" s="197" t="s">
        <v>1</v>
      </c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4"/>
      <c r="O12" s="184"/>
      <c r="P12" s="184"/>
      <c r="Q12" s="184"/>
      <c r="R12" s="184"/>
      <c r="S12" s="184"/>
      <c r="T12" s="184"/>
      <c r="U12" s="184"/>
      <c r="V12" s="184"/>
      <c r="W12" s="185"/>
    </row>
    <row r="13" spans="3:23">
      <c r="C13" s="194">
        <v>1</v>
      </c>
      <c r="D13" s="491" t="s">
        <v>1258</v>
      </c>
      <c r="E13" s="157"/>
      <c r="F13" s="157"/>
      <c r="G13" s="157"/>
      <c r="H13" s="157"/>
      <c r="I13" s="157">
        <v>21</v>
      </c>
      <c r="J13" s="157"/>
      <c r="K13" s="157"/>
      <c r="L13" s="157"/>
      <c r="M13" s="157"/>
      <c r="N13" s="157"/>
      <c r="O13" s="157"/>
      <c r="Q13" s="157"/>
      <c r="R13" s="157"/>
      <c r="S13" s="157"/>
      <c r="T13" s="157"/>
      <c r="U13" s="157"/>
      <c r="V13" s="157"/>
      <c r="W13" s="186"/>
    </row>
    <row r="14" spans="3:23">
      <c r="C14" s="194">
        <v>2</v>
      </c>
      <c r="D14" s="491" t="s">
        <v>1266</v>
      </c>
      <c r="E14" s="157"/>
      <c r="F14" s="157"/>
      <c r="G14" s="157"/>
      <c r="H14" s="157"/>
      <c r="I14" s="157">
        <v>22</v>
      </c>
      <c r="J14" s="157"/>
      <c r="K14" s="157"/>
      <c r="L14" s="157"/>
      <c r="M14" s="157"/>
      <c r="N14" s="157"/>
      <c r="O14" s="157"/>
      <c r="Q14" s="157"/>
      <c r="R14" s="157"/>
      <c r="S14" s="157"/>
      <c r="T14" s="157"/>
      <c r="U14" s="157"/>
      <c r="V14" s="157"/>
      <c r="W14" s="186"/>
    </row>
    <row r="15" spans="3:23">
      <c r="C15" s="194">
        <v>3</v>
      </c>
      <c r="D15" s="491" t="s">
        <v>1267</v>
      </c>
      <c r="E15" s="157"/>
      <c r="F15" s="157"/>
      <c r="G15" s="157"/>
      <c r="H15" s="157"/>
      <c r="I15" s="157">
        <v>23</v>
      </c>
      <c r="J15" s="157"/>
      <c r="K15" s="157"/>
      <c r="M15" s="157"/>
      <c r="N15" s="157"/>
      <c r="O15" s="157"/>
      <c r="Q15" s="157"/>
      <c r="R15" s="157"/>
      <c r="S15" s="157"/>
      <c r="T15" s="157"/>
      <c r="U15" s="157"/>
      <c r="V15" s="157"/>
      <c r="W15" s="186"/>
    </row>
    <row r="16" spans="3:23" ht="15" customHeight="1">
      <c r="C16" s="194">
        <v>4</v>
      </c>
      <c r="D16" s="491" t="s">
        <v>1268</v>
      </c>
      <c r="E16" s="157"/>
      <c r="F16" s="157"/>
      <c r="G16" s="157"/>
      <c r="H16" s="157"/>
      <c r="I16" s="157">
        <v>24</v>
      </c>
      <c r="J16" s="157"/>
      <c r="K16" s="157"/>
      <c r="M16" s="157"/>
      <c r="N16" s="157"/>
      <c r="O16" s="157"/>
      <c r="P16" s="763"/>
      <c r="Q16" s="157"/>
      <c r="R16" s="157"/>
      <c r="S16" s="157"/>
      <c r="T16" s="157"/>
      <c r="U16" s="157"/>
      <c r="V16" s="157"/>
      <c r="W16" s="186"/>
    </row>
    <row r="17" spans="3:23">
      <c r="C17" s="194">
        <v>5</v>
      </c>
      <c r="D17" s="491" t="s">
        <v>1269</v>
      </c>
      <c r="F17" s="157"/>
      <c r="G17" s="157"/>
      <c r="H17" s="157"/>
      <c r="I17" s="157">
        <v>25</v>
      </c>
      <c r="J17" s="157"/>
      <c r="K17" s="157"/>
      <c r="M17" s="157"/>
      <c r="N17" s="157"/>
      <c r="O17" s="784"/>
      <c r="P17" s="785"/>
      <c r="Q17" s="784"/>
      <c r="R17" s="784"/>
      <c r="S17" s="157"/>
      <c r="T17" s="157"/>
      <c r="U17" s="157"/>
      <c r="V17" s="157"/>
      <c r="W17" s="186"/>
    </row>
    <row r="18" spans="3:23" ht="15" customHeight="1">
      <c r="C18" s="194">
        <v>6</v>
      </c>
      <c r="D18" s="491" t="s">
        <v>1270</v>
      </c>
      <c r="E18" s="157"/>
      <c r="F18" s="157"/>
      <c r="G18" s="157"/>
      <c r="H18" s="157"/>
      <c r="I18" s="157">
        <v>26</v>
      </c>
      <c r="J18" s="157"/>
      <c r="K18" s="157"/>
      <c r="L18" s="491"/>
      <c r="M18" s="157"/>
      <c r="N18" s="157"/>
      <c r="O18" s="786"/>
      <c r="P18" s="784"/>
      <c r="Q18" s="784"/>
      <c r="R18" s="784"/>
      <c r="S18" s="157"/>
      <c r="T18" s="157"/>
      <c r="U18" s="157"/>
      <c r="V18" s="157"/>
      <c r="W18" s="186"/>
    </row>
    <row r="19" spans="3:23">
      <c r="C19" s="194">
        <v>7</v>
      </c>
      <c r="D19" s="491"/>
      <c r="E19" s="157"/>
      <c r="F19" s="157"/>
      <c r="G19" s="157"/>
      <c r="H19" s="157"/>
      <c r="I19" s="157">
        <v>27</v>
      </c>
      <c r="J19" s="157"/>
      <c r="K19" s="157"/>
      <c r="L19" s="157"/>
      <c r="M19" s="157"/>
      <c r="N19" s="157"/>
      <c r="O19" s="786"/>
      <c r="P19" s="784"/>
      <c r="Q19" s="784"/>
      <c r="R19" s="784"/>
      <c r="S19" s="157"/>
      <c r="T19" s="157"/>
      <c r="U19" s="157"/>
      <c r="V19" s="157"/>
      <c r="W19" s="186"/>
    </row>
    <row r="20" spans="3:23">
      <c r="C20" s="194">
        <v>8</v>
      </c>
      <c r="D20" s="491"/>
      <c r="F20" s="157"/>
      <c r="G20" s="157"/>
      <c r="H20" s="157"/>
      <c r="I20" s="157">
        <v>28</v>
      </c>
      <c r="J20" s="157"/>
      <c r="K20" s="157"/>
      <c r="L20" s="157"/>
      <c r="M20" s="157"/>
      <c r="N20" s="157"/>
      <c r="O20" s="786"/>
      <c r="P20" s="784"/>
      <c r="Q20" s="784"/>
      <c r="R20" s="784"/>
      <c r="S20" s="157"/>
      <c r="T20" s="157"/>
      <c r="U20" s="157"/>
      <c r="V20" s="157"/>
      <c r="W20" s="186"/>
    </row>
    <row r="21" spans="3:23">
      <c r="C21" s="194">
        <v>9</v>
      </c>
      <c r="D21" s="491"/>
      <c r="F21" s="157"/>
      <c r="G21" s="157"/>
      <c r="H21" s="157"/>
      <c r="I21" s="157">
        <v>29</v>
      </c>
      <c r="J21" s="157"/>
      <c r="K21" s="157"/>
      <c r="L21" s="157"/>
      <c r="M21" s="157"/>
      <c r="N21" s="157"/>
      <c r="O21" s="786"/>
      <c r="P21" s="784"/>
      <c r="Q21" s="784"/>
      <c r="R21" s="784"/>
      <c r="S21" s="157"/>
      <c r="T21" s="157"/>
      <c r="U21" s="157"/>
      <c r="V21" s="157"/>
      <c r="W21" s="186"/>
    </row>
    <row r="22" spans="3:23">
      <c r="C22" s="194">
        <v>10</v>
      </c>
      <c r="D22" s="491"/>
      <c r="E22" s="157"/>
      <c r="F22" s="157"/>
      <c r="G22" s="157"/>
      <c r="H22" s="157"/>
      <c r="I22" s="157">
        <v>30</v>
      </c>
      <c r="J22" s="157"/>
      <c r="K22" s="157"/>
      <c r="L22" s="157"/>
      <c r="M22" s="157"/>
      <c r="N22" s="157"/>
      <c r="O22" s="157"/>
      <c r="P22" s="157"/>
      <c r="Q22" s="157"/>
      <c r="R22" s="157"/>
      <c r="S22" s="157"/>
      <c r="T22" s="157"/>
      <c r="U22" s="157"/>
      <c r="V22" s="157"/>
      <c r="W22" s="186"/>
    </row>
    <row r="23" spans="3:23">
      <c r="C23" s="194">
        <v>11</v>
      </c>
      <c r="D23" s="491"/>
      <c r="I23" s="157">
        <v>31</v>
      </c>
      <c r="J23" s="157"/>
      <c r="O23" s="157"/>
      <c r="W23" s="186"/>
    </row>
    <row r="24" spans="3:23">
      <c r="C24" s="194">
        <v>12</v>
      </c>
      <c r="D24" s="491"/>
      <c r="I24" s="157">
        <v>32</v>
      </c>
      <c r="J24" s="157"/>
      <c r="O24" s="157"/>
      <c r="W24" s="186"/>
    </row>
    <row r="25" spans="3:23">
      <c r="C25" s="273">
        <v>13</v>
      </c>
      <c r="D25" s="157"/>
      <c r="I25" s="157">
        <v>33</v>
      </c>
      <c r="J25" s="157"/>
      <c r="O25" s="157"/>
      <c r="W25" s="186"/>
    </row>
    <row r="26" spans="3:23">
      <c r="C26" s="273">
        <v>14</v>
      </c>
      <c r="D26" s="157"/>
      <c r="I26" s="157">
        <v>34</v>
      </c>
      <c r="J26" s="774"/>
      <c r="O26" s="157"/>
      <c r="W26" s="186"/>
    </row>
    <row r="27" spans="3:23">
      <c r="C27" s="194">
        <v>15</v>
      </c>
      <c r="D27" s="157"/>
      <c r="I27" s="157">
        <v>35</v>
      </c>
      <c r="J27" s="157"/>
      <c r="O27" s="157"/>
      <c r="W27" s="186"/>
    </row>
    <row r="28" spans="3:23">
      <c r="C28" s="194">
        <v>16</v>
      </c>
      <c r="D28" s="157"/>
      <c r="I28" s="157">
        <v>36</v>
      </c>
      <c r="J28" s="157"/>
      <c r="O28" s="157"/>
      <c r="W28" s="186"/>
    </row>
    <row r="29" spans="3:23">
      <c r="C29" s="194">
        <v>17</v>
      </c>
      <c r="D29" s="157"/>
      <c r="I29" s="157">
        <v>37</v>
      </c>
      <c r="O29" s="157"/>
      <c r="W29" s="186"/>
    </row>
    <row r="30" spans="3:23">
      <c r="C30" s="194">
        <v>18</v>
      </c>
      <c r="D30" s="157"/>
      <c r="I30" s="157">
        <v>38</v>
      </c>
      <c r="O30" s="157"/>
      <c r="W30" s="186"/>
    </row>
    <row r="31" spans="3:23">
      <c r="C31" s="194">
        <v>19</v>
      </c>
      <c r="D31" s="157"/>
      <c r="I31" s="157">
        <v>39</v>
      </c>
      <c r="J31" s="764"/>
      <c r="O31" s="157"/>
      <c r="W31" s="186"/>
    </row>
    <row r="32" spans="3:23">
      <c r="C32" s="194">
        <v>20</v>
      </c>
      <c r="D32" s="157"/>
      <c r="I32" s="157">
        <v>40</v>
      </c>
      <c r="O32" s="157"/>
      <c r="W32" s="186"/>
    </row>
    <row r="33" spans="3:23" ht="15.75" thickBot="1">
      <c r="C33" s="188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89"/>
      <c r="R33" s="189"/>
      <c r="S33" s="189"/>
      <c r="T33" s="189"/>
      <c r="U33" s="189"/>
      <c r="V33" s="189"/>
      <c r="W33" s="190"/>
    </row>
    <row r="34" spans="3:23">
      <c r="C34" s="157"/>
    </row>
    <row r="35" spans="3:23">
      <c r="C35" s="157"/>
    </row>
    <row r="36" spans="3:23">
      <c r="C36" s="157"/>
    </row>
    <row r="37" spans="3:23">
      <c r="C37" s="157"/>
    </row>
    <row r="39" spans="3:23" ht="15.75" thickBot="1"/>
    <row r="40" spans="3:23">
      <c r="C40" s="191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  <c r="R40" s="192"/>
      <c r="S40" s="192"/>
      <c r="T40" s="192"/>
      <c r="U40" s="192"/>
      <c r="V40" s="192"/>
      <c r="W40" s="185"/>
    </row>
    <row r="41" spans="3:23" ht="33.75">
      <c r="C41" s="193" t="s">
        <v>2</v>
      </c>
      <c r="W41" s="186"/>
    </row>
    <row r="42" spans="3:23">
      <c r="C42" s="194">
        <v>1</v>
      </c>
      <c r="W42" s="186"/>
    </row>
    <row r="43" spans="3:23">
      <c r="C43" s="194">
        <v>2</v>
      </c>
      <c r="W43" s="186"/>
    </row>
    <row r="44" spans="3:23">
      <c r="C44" s="194">
        <v>3</v>
      </c>
      <c r="W44" s="186"/>
    </row>
    <row r="45" spans="3:23">
      <c r="C45" s="194"/>
      <c r="W45" s="186"/>
    </row>
    <row r="46" spans="3:23">
      <c r="C46" s="194"/>
      <c r="W46" s="186"/>
    </row>
    <row r="47" spans="3:23">
      <c r="C47" s="194"/>
      <c r="W47" s="186"/>
    </row>
    <row r="48" spans="3:23">
      <c r="C48" s="187"/>
      <c r="W48" s="186"/>
    </row>
    <row r="49" spans="3:23" ht="15.75" thickBot="1">
      <c r="C49" s="188"/>
      <c r="D49" s="189"/>
      <c r="E49" s="189"/>
      <c r="F49" s="189"/>
      <c r="G49" s="189"/>
      <c r="H49" s="189"/>
      <c r="I49" s="189"/>
      <c r="J49" s="189"/>
      <c r="K49" s="189"/>
      <c r="L49" s="189"/>
      <c r="M49" s="189"/>
      <c r="N49" s="189"/>
      <c r="O49" s="189"/>
      <c r="P49" s="189"/>
      <c r="Q49" s="189"/>
      <c r="R49" s="189"/>
      <c r="S49" s="189"/>
      <c r="T49" s="189"/>
      <c r="U49" s="189"/>
      <c r="V49" s="189"/>
      <c r="W49" s="190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I44"/>
  <sheetViews>
    <sheetView zoomScaleNormal="100" workbookViewId="0">
      <pane xSplit="7" ySplit="36" topLeftCell="H37" activePane="bottomRight" state="frozen"/>
      <selection pane="topRight" activeCell="L1" sqref="L1"/>
      <selection pane="bottomLeft" activeCell="A33" sqref="A33"/>
      <selection pane="bottomRight" activeCell="C3" sqref="C3"/>
    </sheetView>
  </sheetViews>
  <sheetFormatPr defaultColWidth="9.140625" defaultRowHeight="15"/>
  <cols>
    <col min="1" max="1" width="1.85546875" style="6" customWidth="1"/>
    <col min="2" max="2" width="68.140625" style="6" customWidth="1"/>
    <col min="3" max="3" width="33" style="6" customWidth="1"/>
    <col min="4" max="4" width="93" style="6" customWidth="1"/>
    <col min="5" max="5" width="40.5703125" style="3" customWidth="1"/>
    <col min="6" max="6" width="26.28515625" style="3" customWidth="1"/>
    <col min="7" max="7" width="13.7109375" style="3" bestFit="1" customWidth="1"/>
    <col min="8" max="8" width="12.42578125" style="3" bestFit="1" customWidth="1"/>
    <col min="9" max="16384" width="9.140625" style="3"/>
  </cols>
  <sheetData>
    <row r="1" spans="1:9" ht="18.75">
      <c r="A1" s="1"/>
      <c r="B1" s="1"/>
      <c r="C1" s="2" t="s">
        <v>3</v>
      </c>
      <c r="D1" s="1"/>
    </row>
    <row r="2" spans="1:9" ht="96.75" customHeight="1">
      <c r="A2" s="1"/>
      <c r="B2" s="1"/>
      <c r="C2" s="1"/>
      <c r="D2" s="675" t="str">
        <f>_xlfn.IFNA(VLOOKUP(C3,Accessories!1:1048576,44,FALSE), "")</f>
        <v/>
      </c>
    </row>
    <row r="3" spans="1:9" ht="18.75">
      <c r="A3" s="1"/>
      <c r="B3" s="4" t="s">
        <v>4</v>
      </c>
      <c r="C3" s="789" t="s">
        <v>1258</v>
      </c>
      <c r="D3" s="513"/>
      <c r="F3" s="672"/>
      <c r="G3" s="672"/>
    </row>
    <row r="4" spans="1:9" ht="18.75">
      <c r="A4" s="1"/>
      <c r="B4" s="1"/>
      <c r="C4" s="453"/>
      <c r="D4" s="1"/>
      <c r="F4" s="673"/>
      <c r="G4" s="672"/>
    </row>
    <row r="5" spans="1:9">
      <c r="F5" s="673"/>
      <c r="G5" s="672"/>
    </row>
    <row r="6" spans="1:9">
      <c r="F6" s="673"/>
      <c r="G6" s="672"/>
    </row>
    <row r="7" spans="1:9">
      <c r="A7" s="3"/>
      <c r="E7" s="705" t="s">
        <v>6</v>
      </c>
      <c r="F7" s="673"/>
      <c r="G7" s="672"/>
    </row>
    <row r="8" spans="1:9">
      <c r="A8" s="3"/>
      <c r="B8" s="7"/>
      <c r="C8" s="7"/>
      <c r="D8" s="7"/>
      <c r="E8" s="714" t="s">
        <v>7</v>
      </c>
      <c r="F8" s="500" t="str">
        <f>VLOOKUP(C3,Accessories!A:C,3,0)</f>
        <v>None</v>
      </c>
      <c r="G8" s="279"/>
    </row>
    <row r="9" spans="1:9">
      <c r="A9" s="3"/>
      <c r="D9" s="210"/>
      <c r="E9" s="714" t="str">
        <f>IF($C$28="","","Gangbox Compatibility with no adaptor:")</f>
        <v>Gangbox Compatibility with no adaptor:</v>
      </c>
      <c r="F9" s="52" t="str">
        <f>VLOOKUP($C$3,Accessories!$A$1:$AP$711,40,0)</f>
        <v>-</v>
      </c>
    </row>
    <row r="10" spans="1:9" ht="30.75" customHeight="1">
      <c r="A10" s="3"/>
      <c r="E10" s="714" t="str">
        <f>IF($C$28="","","Gangbox Compatibility with adapter:")</f>
        <v>Gangbox Compatibility with adapter:</v>
      </c>
      <c r="F10" s="713" t="str">
        <f>VLOOKUP($C$3,Accessories!$A$1:$AP$711,42,0)</f>
        <v>None</v>
      </c>
    </row>
    <row r="11" spans="1:9" ht="45">
      <c r="A11" s="3"/>
      <c r="E11" s="715" t="s">
        <v>8</v>
      </c>
    </row>
    <row r="12" spans="1:9">
      <c r="A12" s="3"/>
      <c r="E12" s="716" t="s">
        <v>9</v>
      </c>
    </row>
    <row r="13" spans="1:9">
      <c r="A13" s="3"/>
      <c r="E13" s="706"/>
      <c r="F13"/>
      <c r="G13"/>
      <c r="H13"/>
      <c r="I13"/>
    </row>
    <row r="14" spans="1:9">
      <c r="A14" s="3"/>
      <c r="C14" s="8"/>
      <c r="E14"/>
      <c r="F14"/>
      <c r="G14"/>
      <c r="H14"/>
      <c r="I14"/>
    </row>
    <row r="15" spans="1:9">
      <c r="A15" s="3"/>
      <c r="E15"/>
      <c r="F15"/>
      <c r="G15"/>
      <c r="H15"/>
      <c r="I15"/>
    </row>
    <row r="16" spans="1:9" ht="15" customHeight="1">
      <c r="A16" s="3"/>
      <c r="E16" s="674" t="s">
        <v>1183</v>
      </c>
      <c r="F16" s="674" t="s">
        <v>1184</v>
      </c>
      <c r="G16"/>
    </row>
    <row r="17" spans="1:9">
      <c r="A17" s="3"/>
      <c r="E17" s="671" t="s">
        <v>1185</v>
      </c>
      <c r="F17" s="671" t="s">
        <v>1189</v>
      </c>
      <c r="G17"/>
      <c r="H17"/>
    </row>
    <row r="18" spans="1:9">
      <c r="A18" s="3"/>
      <c r="E18" s="671" t="s">
        <v>1186</v>
      </c>
      <c r="F18" s="671" t="s">
        <v>1189</v>
      </c>
      <c r="G18"/>
      <c r="H18"/>
      <c r="I18"/>
    </row>
    <row r="19" spans="1:9">
      <c r="A19" s="3"/>
      <c r="E19" s="702" t="s">
        <v>1215</v>
      </c>
      <c r="F19" s="702" t="s">
        <v>1221</v>
      </c>
      <c r="G19"/>
      <c r="H19"/>
      <c r="I19"/>
    </row>
    <row r="20" spans="1:9">
      <c r="A20" s="3"/>
      <c r="E20" s="702" t="s">
        <v>1216</v>
      </c>
      <c r="F20" s="702" t="s">
        <v>1191</v>
      </c>
      <c r="G20"/>
      <c r="H20"/>
      <c r="I20"/>
    </row>
    <row r="21" spans="1:9">
      <c r="A21" s="3"/>
      <c r="E21" s="702" t="s">
        <v>1187</v>
      </c>
      <c r="F21" s="671" t="s">
        <v>1191</v>
      </c>
      <c r="G21"/>
      <c r="H21"/>
      <c r="I21"/>
    </row>
    <row r="22" spans="1:9">
      <c r="A22" s="3"/>
      <c r="E22" s="671" t="s">
        <v>1188</v>
      </c>
      <c r="F22" s="671" t="s">
        <v>1190</v>
      </c>
      <c r="G22"/>
      <c r="H22"/>
      <c r="I22"/>
    </row>
    <row r="23" spans="1:9">
      <c r="A23" s="3"/>
      <c r="E23"/>
      <c r="F23"/>
      <c r="G23"/>
      <c r="H23"/>
      <c r="I23"/>
    </row>
    <row r="24" spans="1:9">
      <c r="A24" s="3"/>
      <c r="G24"/>
      <c r="H24"/>
      <c r="I24"/>
    </row>
    <row r="25" spans="1:9">
      <c r="A25" s="3"/>
      <c r="G25"/>
      <c r="H25"/>
      <c r="I25"/>
    </row>
    <row r="26" spans="1:9">
      <c r="A26" s="3"/>
      <c r="B26" s="707" t="s">
        <v>6</v>
      </c>
      <c r="G26"/>
      <c r="H26"/>
      <c r="I26"/>
    </row>
    <row r="27" spans="1:9">
      <c r="A27" s="3"/>
      <c r="B27" s="707" t="s">
        <v>7</v>
      </c>
      <c r="C27" s="708" t="str">
        <f>VLOOKUP(C3,Accessories!A:C,3,0)</f>
        <v>None</v>
      </c>
      <c r="G27"/>
      <c r="H27"/>
      <c r="I27"/>
    </row>
    <row r="28" spans="1:9">
      <c r="A28" s="3"/>
      <c r="B28" s="707" t="str">
        <f>IF($C$28="","","Gangbox Compatibility with no adaptor:")</f>
        <v>Gangbox Compatibility with no adaptor:</v>
      </c>
      <c r="C28" s="709" t="str">
        <f>VLOOKUP($C$3,Accessories!$A$1:$AP$711,40,0)</f>
        <v>-</v>
      </c>
      <c r="D28" s="3"/>
      <c r="G28"/>
      <c r="H28"/>
      <c r="I28"/>
    </row>
    <row r="29" spans="1:9">
      <c r="A29" s="3"/>
      <c r="B29" s="707" t="str">
        <f>IF($C$28="","","Gangbox Compatibility with adapter:")</f>
        <v>Gangbox Compatibility with adapter:</v>
      </c>
      <c r="C29" s="709" t="str">
        <f>VLOOKUP($C$3,Accessories!$A$1:$AP$711,42,0)</f>
        <v>None</v>
      </c>
      <c r="G29"/>
      <c r="H29"/>
      <c r="I29"/>
    </row>
    <row r="30" spans="1:9">
      <c r="A30" s="3"/>
      <c r="B30" s="710" t="s">
        <v>1222</v>
      </c>
      <c r="C30" s="711"/>
      <c r="G30"/>
      <c r="H30"/>
      <c r="I30"/>
    </row>
    <row r="31" spans="1:9">
      <c r="A31" s="3"/>
      <c r="B31" s="712" t="s">
        <v>9</v>
      </c>
      <c r="C31" s="711"/>
      <c r="D31" s="210"/>
      <c r="E31"/>
      <c r="F31"/>
      <c r="G31"/>
      <c r="H31"/>
      <c r="I31"/>
    </row>
    <row r="32" spans="1:9">
      <c r="A32" s="3"/>
      <c r="E32"/>
      <c r="F32"/>
      <c r="G32"/>
      <c r="H32"/>
      <c r="I32"/>
    </row>
    <row r="33" spans="1:9">
      <c r="A33" s="3"/>
      <c r="E33"/>
      <c r="F33"/>
      <c r="G33"/>
      <c r="H33"/>
      <c r="I33"/>
    </row>
    <row r="34" spans="1:9">
      <c r="A34" s="3"/>
      <c r="E34"/>
      <c r="F34"/>
      <c r="G34"/>
      <c r="H34"/>
      <c r="I34"/>
    </row>
    <row r="35" spans="1:9">
      <c r="A35" s="3"/>
      <c r="E35"/>
      <c r="F35"/>
      <c r="G35"/>
      <c r="H35"/>
      <c r="I35"/>
    </row>
    <row r="36" spans="1:9">
      <c r="A36" s="3"/>
    </row>
    <row r="37" spans="1:9">
      <c r="A37" s="3"/>
    </row>
    <row r="38" spans="1:9">
      <c r="A38" s="3"/>
    </row>
    <row r="39" spans="1:9">
      <c r="A39" s="3"/>
    </row>
    <row r="40" spans="1:9">
      <c r="A40" s="3"/>
    </row>
    <row r="41" spans="1:9">
      <c r="A41" s="3"/>
    </row>
    <row r="42" spans="1:9">
      <c r="A42" s="3"/>
    </row>
    <row r="43" spans="1:9">
      <c r="A43" s="3"/>
    </row>
    <row r="44" spans="1:9">
      <c r="A44" s="3"/>
    </row>
  </sheetData>
  <dataConsolidate/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Wrong Camera Model" error="Wrong Camera Model" xr:uid="{00000000-0002-0000-0100-000000000000}">
          <x14:formula1>
            <xm:f>Accessories!$A$2:$A$1223</xm:f>
          </x14:formula1>
          <xm:sqref>C3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M41"/>
  <sheetViews>
    <sheetView zoomScale="90" zoomScaleNormal="90" workbookViewId="0">
      <pane xSplit="11" ySplit="33" topLeftCell="L34" activePane="bottomRight" state="frozen"/>
      <selection pane="topRight" activeCell="L1" sqref="L1"/>
      <selection pane="bottomLeft" activeCell="A33" sqref="A33"/>
      <selection pane="bottomRight" activeCell="C13" sqref="C13"/>
    </sheetView>
  </sheetViews>
  <sheetFormatPr defaultColWidth="9.140625" defaultRowHeight="15"/>
  <cols>
    <col min="1" max="1" width="1.85546875" style="6" customWidth="1"/>
    <col min="2" max="2" width="36.42578125" style="6" customWidth="1"/>
    <col min="3" max="3" width="33" style="6" customWidth="1"/>
    <col min="4" max="4" width="80.85546875" style="6" customWidth="1"/>
    <col min="5" max="5" width="25.42578125" style="6" customWidth="1"/>
    <col min="6" max="6" width="48.28515625" style="6" customWidth="1"/>
    <col min="7" max="7" width="6.42578125" style="6" customWidth="1"/>
    <col min="8" max="8" width="13.5703125" style="3" bestFit="1" customWidth="1"/>
    <col min="9" max="9" width="21.42578125" style="3" bestFit="1" customWidth="1"/>
    <col min="10" max="10" width="18.140625" style="3" bestFit="1" customWidth="1"/>
    <col min="11" max="11" width="13.7109375" style="3" bestFit="1" customWidth="1"/>
    <col min="12" max="12" width="12.42578125" style="3" bestFit="1" customWidth="1"/>
    <col min="13" max="16384" width="9.140625" style="3"/>
  </cols>
  <sheetData>
    <row r="1" spans="1:13" ht="15.75" thickBot="1">
      <c r="C1" s="210" t="s">
        <v>10</v>
      </c>
    </row>
    <row r="2" spans="1:13" ht="61.5">
      <c r="A2" s="1"/>
      <c r="B2" s="47" t="s">
        <v>11</v>
      </c>
      <c r="C2" s="46">
        <v>300</v>
      </c>
      <c r="D2" s="1"/>
      <c r="E2" s="1"/>
      <c r="F2" s="1"/>
      <c r="G2" s="1"/>
    </row>
    <row r="3" spans="1:13" ht="96.75" customHeight="1">
      <c r="A3" s="1"/>
      <c r="B3" s="42"/>
      <c r="C3" s="43"/>
      <c r="D3" s="1"/>
      <c r="G3" s="174"/>
      <c r="H3" s="211"/>
    </row>
    <row r="4" spans="1:13" ht="23.25">
      <c r="A4" s="1"/>
      <c r="B4" s="42" t="s">
        <v>12</v>
      </c>
      <c r="C4" s="43" t="s">
        <v>13</v>
      </c>
      <c r="D4" s="1"/>
      <c r="G4" s="175"/>
    </row>
    <row r="5" spans="1:13" ht="23.25">
      <c r="A5" s="1"/>
      <c r="B5" s="42" t="s">
        <v>14</v>
      </c>
      <c r="C5" s="43">
        <f>FLOOR(C2/48,1)</f>
        <v>6</v>
      </c>
      <c r="D5" s="1"/>
      <c r="E5" s="3"/>
      <c r="F5" s="3"/>
      <c r="G5" s="175"/>
    </row>
    <row r="6" spans="1:13" ht="23.25">
      <c r="B6" s="42" t="s">
        <v>15</v>
      </c>
      <c r="C6" s="43">
        <f>FLOOR(MOD(C2,48)/24,1)</f>
        <v>0</v>
      </c>
      <c r="E6" s="3"/>
      <c r="F6" s="3"/>
      <c r="G6" s="175"/>
    </row>
    <row r="7" spans="1:13" ht="23.25">
      <c r="B7" s="42" t="s">
        <v>16</v>
      </c>
      <c r="C7" s="43">
        <f>FLOOR(MOD(MOD(C2,48),24)/16,1)</f>
        <v>0</v>
      </c>
      <c r="E7" s="3"/>
      <c r="F7" s="3"/>
      <c r="G7" s="175"/>
    </row>
    <row r="8" spans="1:13" ht="23.25">
      <c r="A8" s="3"/>
      <c r="B8" s="42" t="s">
        <v>17</v>
      </c>
      <c r="C8" s="43">
        <f>FLOOR(MOD(MOD(MOD(C2,48),24),16)/8,1)</f>
        <v>1</v>
      </c>
      <c r="E8" s="3"/>
      <c r="F8" s="3"/>
      <c r="G8" s="175"/>
    </row>
    <row r="9" spans="1:13" ht="23.25">
      <c r="A9" s="3"/>
      <c r="B9" s="42" t="s">
        <v>1097</v>
      </c>
      <c r="C9" s="43">
        <f>FLOOR(MOD(MOD(MOD(MOD(C2,48),24),16),8)/5,1)</f>
        <v>0</v>
      </c>
      <c r="D9" s="7"/>
      <c r="E9" s="3"/>
      <c r="F9" s="3"/>
      <c r="G9" s="175"/>
    </row>
    <row r="10" spans="1:13" ht="23.25">
      <c r="A10" s="3"/>
      <c r="B10" s="42" t="s">
        <v>18</v>
      </c>
      <c r="C10" s="43">
        <f>FLOOR(MOD(MOD(MOD(MOD(MOD(C2,48),24),16),8),5)/4,1)</f>
        <v>1</v>
      </c>
      <c r="D10" s="210"/>
      <c r="E10" s="3"/>
      <c r="F10" s="3"/>
      <c r="G10" s="175"/>
      <c r="J10" s="211"/>
    </row>
    <row r="11" spans="1:13" ht="24" thickBot="1">
      <c r="A11" s="3"/>
      <c r="B11" s="44" t="s">
        <v>19</v>
      </c>
      <c r="C11" s="45">
        <f>FLOOR(MOD(MOD(MOD(MOD(MOD(MOD(C2,48),24),16),8),5),4)/1,1)</f>
        <v>0</v>
      </c>
      <c r="E11" s="3"/>
      <c r="F11" s="3"/>
      <c r="G11" s="175"/>
      <c r="J11" s="211" t="s">
        <v>5</v>
      </c>
    </row>
    <row r="12" spans="1:13">
      <c r="A12" s="3"/>
      <c r="E12" s="3"/>
      <c r="F12" s="3"/>
      <c r="G12" s="3"/>
    </row>
    <row r="13" spans="1:13">
      <c r="A13" s="3"/>
      <c r="E13" s="3"/>
      <c r="F13" s="3"/>
      <c r="G13" s="3"/>
    </row>
    <row r="14" spans="1:13">
      <c r="A14" s="3"/>
      <c r="E14" s="3"/>
      <c r="F14" s="3"/>
      <c r="G14" s="3"/>
      <c r="I14"/>
      <c r="J14"/>
      <c r="K14"/>
      <c r="L14"/>
      <c r="M14"/>
    </row>
    <row r="15" spans="1:13">
      <c r="A15" s="3"/>
      <c r="C15" s="8"/>
      <c r="E15" s="3"/>
      <c r="F15" s="3"/>
      <c r="G15" s="3"/>
      <c r="H15"/>
      <c r="I15"/>
      <c r="J15"/>
      <c r="K15"/>
      <c r="L15"/>
      <c r="M15"/>
    </row>
    <row r="16" spans="1:13">
      <c r="A16" s="3"/>
      <c r="E16"/>
      <c r="F16"/>
      <c r="G16" s="3"/>
      <c r="H16"/>
      <c r="I16"/>
      <c r="J16"/>
      <c r="K16"/>
      <c r="L16"/>
      <c r="M16"/>
    </row>
    <row r="17" spans="1:13" ht="15" customHeight="1">
      <c r="A17" s="3"/>
      <c r="E17"/>
      <c r="F17"/>
      <c r="G17"/>
      <c r="H17"/>
      <c r="I17"/>
      <c r="J17"/>
      <c r="K17"/>
    </row>
    <row r="18" spans="1:13">
      <c r="A18" s="3"/>
      <c r="E18"/>
      <c r="F18"/>
      <c r="G18"/>
      <c r="H18"/>
      <c r="I18"/>
      <c r="J18"/>
      <c r="K18"/>
      <c r="L18"/>
    </row>
    <row r="19" spans="1:13">
      <c r="A19" s="3"/>
      <c r="E19"/>
      <c r="F19"/>
      <c r="G19" s="3"/>
      <c r="H19"/>
      <c r="I19"/>
      <c r="J19"/>
      <c r="K19"/>
      <c r="L19"/>
      <c r="M19"/>
    </row>
    <row r="20" spans="1:13">
      <c r="A20" s="3"/>
      <c r="E20"/>
      <c r="F20"/>
      <c r="G20" s="3"/>
      <c r="H20"/>
      <c r="I20"/>
      <c r="J20"/>
      <c r="K20"/>
      <c r="L20"/>
      <c r="M20"/>
    </row>
    <row r="21" spans="1:13">
      <c r="A21" s="3"/>
      <c r="E21"/>
      <c r="F21"/>
      <c r="H21"/>
      <c r="I21"/>
      <c r="J21"/>
      <c r="K21"/>
      <c r="L21"/>
      <c r="M21"/>
    </row>
    <row r="22" spans="1:13">
      <c r="A22" s="3"/>
      <c r="E22"/>
      <c r="F22"/>
      <c r="H22"/>
      <c r="I22"/>
      <c r="J22"/>
      <c r="K22"/>
      <c r="L22"/>
      <c r="M22"/>
    </row>
    <row r="23" spans="1:13">
      <c r="A23" s="3"/>
      <c r="E23"/>
      <c r="F23"/>
      <c r="H23"/>
      <c r="I23"/>
      <c r="J23"/>
      <c r="K23"/>
      <c r="L23"/>
      <c r="M23"/>
    </row>
    <row r="24" spans="1:13">
      <c r="A24" s="3"/>
      <c r="B24" s="52"/>
      <c r="C24" s="52"/>
      <c r="H24"/>
      <c r="I24"/>
      <c r="J24"/>
      <c r="K24"/>
      <c r="L24"/>
      <c r="M24"/>
    </row>
    <row r="25" spans="1:13">
      <c r="A25" s="3"/>
      <c r="B25" s="52"/>
      <c r="C25" s="52"/>
      <c r="D25" s="3"/>
      <c r="H25"/>
      <c r="I25"/>
      <c r="J25"/>
      <c r="K25"/>
      <c r="L25"/>
      <c r="M25"/>
    </row>
    <row r="26" spans="1:13">
      <c r="A26" s="3"/>
      <c r="B26" s="52"/>
      <c r="C26" s="52"/>
      <c r="H26"/>
      <c r="I26"/>
      <c r="J26"/>
      <c r="K26"/>
      <c r="L26"/>
      <c r="M26"/>
    </row>
    <row r="27" spans="1:13">
      <c r="A27" s="3"/>
      <c r="B27" s="212"/>
      <c r="C27" s="210"/>
      <c r="H27"/>
      <c r="I27"/>
      <c r="J27"/>
      <c r="K27"/>
      <c r="L27"/>
      <c r="M27"/>
    </row>
    <row r="28" spans="1:13">
      <c r="A28" s="3"/>
      <c r="B28" s="213"/>
      <c r="D28" s="210"/>
      <c r="H28"/>
      <c r="I28"/>
      <c r="J28"/>
      <c r="K28"/>
      <c r="L28"/>
      <c r="M28"/>
    </row>
    <row r="29" spans="1:13">
      <c r="A29" s="3"/>
      <c r="H29"/>
      <c r="I29"/>
      <c r="J29"/>
      <c r="K29"/>
      <c r="L29"/>
      <c r="M29"/>
    </row>
    <row r="30" spans="1:13">
      <c r="A30" s="3"/>
      <c r="H30"/>
      <c r="I30"/>
      <c r="J30"/>
      <c r="K30"/>
      <c r="L30"/>
      <c r="M30"/>
    </row>
    <row r="31" spans="1:13">
      <c r="A31" s="3"/>
      <c r="H31"/>
      <c r="I31"/>
      <c r="J31"/>
      <c r="K31"/>
      <c r="L31"/>
      <c r="M31"/>
    </row>
    <row r="32" spans="1:13">
      <c r="A32" s="3"/>
      <c r="H32"/>
      <c r="I32"/>
      <c r="J32"/>
      <c r="K32"/>
      <c r="L32"/>
      <c r="M32"/>
    </row>
    <row r="33" spans="1:1">
      <c r="A33" s="3"/>
    </row>
    <row r="34" spans="1:1">
      <c r="A34" s="3"/>
    </row>
    <row r="35" spans="1:1">
      <c r="A35" s="3"/>
    </row>
    <row r="36" spans="1:1">
      <c r="A36" s="3"/>
    </row>
    <row r="37" spans="1:1">
      <c r="A37" s="3"/>
    </row>
    <row r="38" spans="1:1">
      <c r="A38" s="3"/>
    </row>
    <row r="39" spans="1:1">
      <c r="A39" s="3"/>
    </row>
    <row r="40" spans="1:1">
      <c r="A40" s="3"/>
    </row>
    <row r="41" spans="1:1">
      <c r="A41" s="3"/>
    </row>
  </sheetData>
  <dataConsolidate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AT715"/>
  <sheetViews>
    <sheetView zoomScaleNormal="100" workbookViewId="0">
      <pane ySplit="1" topLeftCell="A536" activePane="bottomLeft" state="frozen"/>
      <selection pane="bottomLeft" activeCell="A548" sqref="A548"/>
    </sheetView>
  </sheetViews>
  <sheetFormatPr defaultColWidth="9.140625" defaultRowHeight="15"/>
  <cols>
    <col min="1" max="1" width="28.28515625" style="667" customWidth="1"/>
    <col min="2" max="2" width="12.5703125" style="3" bestFit="1" customWidth="1"/>
    <col min="3" max="3" width="37.140625" style="5" customWidth="1"/>
    <col min="4" max="4" width="20.5703125" style="6" customWidth="1"/>
    <col min="5" max="5" width="21.42578125" style="6" customWidth="1"/>
    <col min="6" max="8" width="17.42578125" style="3" customWidth="1"/>
    <col min="9" max="9" width="19.140625" style="3" customWidth="1"/>
    <col min="10" max="10" width="29.5703125" style="3" customWidth="1"/>
    <col min="11" max="11" width="26.140625" style="3" customWidth="1"/>
    <col min="12" max="12" width="20.140625" style="3" customWidth="1"/>
    <col min="13" max="13" width="21.7109375" style="3" customWidth="1"/>
    <col min="14" max="17" width="22.140625" style="3" customWidth="1"/>
    <col min="18" max="18" width="25.42578125" style="3" customWidth="1"/>
    <col min="19" max="19" width="56.7109375" style="3" customWidth="1"/>
    <col min="20" max="20" width="34" style="6" customWidth="1"/>
    <col min="21" max="21" width="26.140625" style="3" customWidth="1"/>
    <col min="22" max="22" width="22.42578125" style="3" customWidth="1"/>
    <col min="23" max="23" width="33.42578125" style="3" customWidth="1"/>
    <col min="24" max="24" width="31" style="3" customWidth="1"/>
    <col min="25" max="25" width="24.5703125" style="3" customWidth="1"/>
    <col min="26" max="26" width="23.85546875" style="3" customWidth="1"/>
    <col min="27" max="27" width="24.5703125" style="3" customWidth="1"/>
    <col min="28" max="34" width="25" style="3" customWidth="1"/>
    <col min="35" max="35" width="24.5703125" style="3" customWidth="1"/>
    <col min="36" max="36" width="23.5703125" style="3" customWidth="1"/>
    <col min="37" max="37" width="16.140625" style="3" customWidth="1"/>
    <col min="38" max="38" width="18.7109375" style="3" customWidth="1"/>
    <col min="39" max="39" width="25.7109375" style="3" customWidth="1"/>
    <col min="40" max="41" width="38.140625" style="56" customWidth="1"/>
    <col min="42" max="42" width="44.140625" style="56" bestFit="1" customWidth="1"/>
    <col min="43" max="43" width="9.140625" style="3"/>
    <col min="44" max="44" width="17.42578125" style="3" bestFit="1" customWidth="1"/>
    <col min="45" max="16384" width="9.140625" style="3"/>
  </cols>
  <sheetData>
    <row r="1" spans="1:44" ht="16.5" thickTop="1" thickBot="1">
      <c r="A1" s="514" t="s">
        <v>3</v>
      </c>
      <c r="B1" s="9" t="s">
        <v>20</v>
      </c>
      <c r="C1" s="214" t="s">
        <v>21</v>
      </c>
      <c r="D1" s="10" t="s">
        <v>22</v>
      </c>
      <c r="E1" s="214" t="s">
        <v>23</v>
      </c>
      <c r="F1" s="10" t="s">
        <v>24</v>
      </c>
      <c r="G1" s="10" t="s">
        <v>25</v>
      </c>
      <c r="H1" s="10" t="s">
        <v>26</v>
      </c>
      <c r="I1" s="10" t="s">
        <v>27</v>
      </c>
      <c r="J1" s="10" t="s">
        <v>28</v>
      </c>
      <c r="K1" s="10" t="s">
        <v>29</v>
      </c>
      <c r="L1" s="10" t="s">
        <v>30</v>
      </c>
      <c r="M1" s="10" t="s">
        <v>31</v>
      </c>
      <c r="N1" s="10" t="s">
        <v>32</v>
      </c>
      <c r="O1" s="10" t="s">
        <v>33</v>
      </c>
      <c r="P1" s="214" t="s">
        <v>34</v>
      </c>
      <c r="Q1" s="214" t="s">
        <v>35</v>
      </c>
      <c r="R1" s="215" t="s">
        <v>36</v>
      </c>
      <c r="S1" s="216" t="s">
        <v>37</v>
      </c>
      <c r="T1" s="216" t="s">
        <v>37</v>
      </c>
      <c r="U1" s="214" t="s">
        <v>38</v>
      </c>
      <c r="V1" s="10" t="s">
        <v>39</v>
      </c>
      <c r="W1" s="10" t="s">
        <v>40</v>
      </c>
      <c r="X1" s="10" t="s">
        <v>41</v>
      </c>
      <c r="Y1" s="10" t="s">
        <v>42</v>
      </c>
      <c r="Z1" s="10" t="s">
        <v>43</v>
      </c>
      <c r="AA1" s="10" t="s">
        <v>44</v>
      </c>
      <c r="AB1" s="10" t="s">
        <v>45</v>
      </c>
      <c r="AC1" s="10" t="s">
        <v>46</v>
      </c>
      <c r="AD1" s="10" t="s">
        <v>47</v>
      </c>
      <c r="AE1" s="10" t="s">
        <v>48</v>
      </c>
      <c r="AF1" s="10" t="s">
        <v>49</v>
      </c>
      <c r="AG1" s="10" t="s">
        <v>50</v>
      </c>
      <c r="AH1" s="10" t="s">
        <v>51</v>
      </c>
      <c r="AI1" s="10" t="s">
        <v>52</v>
      </c>
      <c r="AJ1" s="10" t="s">
        <v>53</v>
      </c>
      <c r="AK1" s="10" t="s">
        <v>54</v>
      </c>
      <c r="AL1" s="10" t="s">
        <v>55</v>
      </c>
      <c r="AM1" s="11" t="s">
        <v>56</v>
      </c>
      <c r="AN1" s="217" t="s">
        <v>57</v>
      </c>
      <c r="AO1" s="217" t="s">
        <v>58</v>
      </c>
      <c r="AP1" s="217" t="s">
        <v>59</v>
      </c>
      <c r="AQ1" s="55" t="s">
        <v>60</v>
      </c>
      <c r="AR1" s="512" t="s">
        <v>1182</v>
      </c>
    </row>
    <row r="2" spans="1:44" ht="15.75" thickTop="1">
      <c r="A2" s="515" t="s">
        <v>1086</v>
      </c>
      <c r="B2" s="299" t="s">
        <v>1091</v>
      </c>
      <c r="C2" s="287" t="s">
        <v>63</v>
      </c>
      <c r="D2" s="12"/>
      <c r="E2" s="12"/>
      <c r="F2" s="12"/>
      <c r="G2" s="12"/>
      <c r="H2" s="12"/>
      <c r="I2" s="12"/>
      <c r="J2" s="221"/>
      <c r="K2" s="221"/>
      <c r="L2" s="12"/>
      <c r="M2" s="20"/>
      <c r="N2" s="20"/>
      <c r="O2" s="12"/>
      <c r="P2" s="12"/>
      <c r="Q2" s="12"/>
      <c r="R2" s="20"/>
      <c r="S2" s="21"/>
      <c r="T2" s="21"/>
      <c r="U2" s="20"/>
      <c r="V2" s="20"/>
      <c r="W2" s="20"/>
      <c r="X2" s="20"/>
      <c r="Y2" s="2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366" t="s">
        <v>63</v>
      </c>
      <c r="AO2" s="366" t="s">
        <v>63</v>
      </c>
      <c r="AP2" s="366" t="s">
        <v>63</v>
      </c>
      <c r="AQ2" s="64"/>
      <c r="AR2" s="6" t="e">
        <f>VLOOKUP(A:A,EOL!A:B,2,FALSE)</f>
        <v>#N/A</v>
      </c>
    </row>
    <row r="3" spans="1:44">
      <c r="A3" s="516" t="s">
        <v>1087</v>
      </c>
      <c r="B3" s="270" t="s">
        <v>1091</v>
      </c>
      <c r="C3" s="295" t="s">
        <v>63</v>
      </c>
      <c r="D3" s="14"/>
      <c r="E3" s="14"/>
      <c r="F3" s="14"/>
      <c r="G3" s="14"/>
      <c r="H3" s="14"/>
      <c r="I3" s="14"/>
      <c r="J3" s="206"/>
      <c r="K3" s="206"/>
      <c r="L3" s="14"/>
      <c r="M3" s="23"/>
      <c r="N3" s="23"/>
      <c r="O3" s="14"/>
      <c r="P3" s="14"/>
      <c r="Q3" s="14"/>
      <c r="R3" s="23"/>
      <c r="S3" s="24"/>
      <c r="T3" s="24"/>
      <c r="U3" s="23"/>
      <c r="V3" s="23"/>
      <c r="W3" s="23"/>
      <c r="X3" s="23"/>
      <c r="Y3" s="25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293" t="s">
        <v>63</v>
      </c>
      <c r="AO3" s="293" t="s">
        <v>63</v>
      </c>
      <c r="AP3" s="293" t="s">
        <v>63</v>
      </c>
      <c r="AQ3" s="66"/>
      <c r="AR3" s="6" t="e">
        <f>VLOOKUP(A:A,EOL!A:B,2,FALSE)</f>
        <v>#N/A</v>
      </c>
    </row>
    <row r="4" spans="1:44">
      <c r="A4" s="516" t="s">
        <v>1084</v>
      </c>
      <c r="B4" s="270" t="s">
        <v>1090</v>
      </c>
      <c r="C4" s="283" t="s">
        <v>1098</v>
      </c>
      <c r="D4" s="14"/>
      <c r="E4" s="14"/>
      <c r="F4" s="14"/>
      <c r="G4" s="14"/>
      <c r="H4" s="14"/>
      <c r="I4" s="14"/>
      <c r="J4" s="206"/>
      <c r="K4" s="206"/>
      <c r="L4" s="14"/>
      <c r="M4" s="23"/>
      <c r="N4" s="23"/>
      <c r="O4" s="14"/>
      <c r="P4" s="14"/>
      <c r="Q4" s="14"/>
      <c r="R4" s="23"/>
      <c r="S4" s="24"/>
      <c r="T4" s="24"/>
      <c r="U4" s="23"/>
      <c r="V4" s="23"/>
      <c r="W4" s="23"/>
      <c r="X4" s="23"/>
      <c r="Y4" s="25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292" t="s">
        <v>63</v>
      </c>
      <c r="AO4" s="292" t="s">
        <v>63</v>
      </c>
      <c r="AP4" s="293" t="s">
        <v>109</v>
      </c>
      <c r="AQ4" s="66"/>
      <c r="AR4" s="6" t="e">
        <f>VLOOKUP(A:A,EOL!A:B,2,FALSE)</f>
        <v>#N/A</v>
      </c>
    </row>
    <row r="5" spans="1:44">
      <c r="A5" s="516" t="s">
        <v>1085</v>
      </c>
      <c r="B5" s="443" t="s">
        <v>1090</v>
      </c>
      <c r="C5" s="283" t="s">
        <v>1098</v>
      </c>
      <c r="D5" s="14"/>
      <c r="E5" s="14"/>
      <c r="F5" s="14"/>
      <c r="G5" s="14"/>
      <c r="H5" s="14"/>
      <c r="I5" s="14"/>
      <c r="J5" s="206"/>
      <c r="K5" s="206"/>
      <c r="L5" s="14"/>
      <c r="M5" s="23"/>
      <c r="N5" s="23"/>
      <c r="O5" s="14"/>
      <c r="P5" s="14"/>
      <c r="Q5" s="14"/>
      <c r="R5" s="23"/>
      <c r="S5" s="24"/>
      <c r="T5" s="24"/>
      <c r="U5" s="23"/>
      <c r="V5" s="23"/>
      <c r="W5" s="23"/>
      <c r="X5" s="23"/>
      <c r="Y5" s="25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292" t="s">
        <v>63</v>
      </c>
      <c r="AO5" s="292" t="s">
        <v>63</v>
      </c>
      <c r="AP5" s="293" t="s">
        <v>109</v>
      </c>
      <c r="AQ5" s="66"/>
      <c r="AR5" s="6" t="e">
        <f>VLOOKUP(A:A,EOL!A:B,2,FALSE)</f>
        <v>#N/A</v>
      </c>
    </row>
    <row r="6" spans="1:44">
      <c r="A6" s="516" t="s">
        <v>1088</v>
      </c>
      <c r="B6" s="270" t="s">
        <v>1092</v>
      </c>
      <c r="C6" s="295" t="s">
        <v>63</v>
      </c>
      <c r="D6" s="14"/>
      <c r="E6" s="14"/>
      <c r="F6" s="14"/>
      <c r="G6" s="14"/>
      <c r="H6" s="14"/>
      <c r="I6" s="14"/>
      <c r="J6" s="206"/>
      <c r="K6" s="206"/>
      <c r="L6" s="14"/>
      <c r="M6" s="23"/>
      <c r="N6" s="23"/>
      <c r="O6" s="14"/>
      <c r="P6" s="14"/>
      <c r="Q6" s="14"/>
      <c r="R6" s="23"/>
      <c r="S6" s="24"/>
      <c r="T6" s="24"/>
      <c r="U6" s="23"/>
      <c r="V6" s="23"/>
      <c r="W6" s="23"/>
      <c r="X6" s="23"/>
      <c r="Y6" s="25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293" t="s">
        <v>63</v>
      </c>
      <c r="AO6" s="293" t="s">
        <v>63</v>
      </c>
      <c r="AP6" s="293" t="s">
        <v>63</v>
      </c>
      <c r="AQ6" s="66"/>
      <c r="AR6" s="6" t="e">
        <f>VLOOKUP(A:A,EOL!A:B,2,FALSE)</f>
        <v>#N/A</v>
      </c>
    </row>
    <row r="7" spans="1:44">
      <c r="A7" s="517" t="s">
        <v>1089</v>
      </c>
      <c r="B7" s="270" t="s">
        <v>1092</v>
      </c>
      <c r="C7" s="295" t="s">
        <v>63</v>
      </c>
      <c r="D7" s="14"/>
      <c r="E7" s="14"/>
      <c r="F7" s="14"/>
      <c r="G7" s="14"/>
      <c r="H7" s="14"/>
      <c r="I7" s="14"/>
      <c r="J7" s="206"/>
      <c r="K7" s="206"/>
      <c r="L7" s="14"/>
      <c r="M7" s="23"/>
      <c r="N7" s="23"/>
      <c r="O7" s="14"/>
      <c r="P7" s="14"/>
      <c r="Q7" s="14"/>
      <c r="R7" s="23"/>
      <c r="S7" s="24"/>
      <c r="T7" s="24"/>
      <c r="U7" s="23"/>
      <c r="V7" s="23"/>
      <c r="W7" s="23"/>
      <c r="X7" s="23"/>
      <c r="Y7" s="25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293" t="s">
        <v>63</v>
      </c>
      <c r="AO7" s="293" t="s">
        <v>63</v>
      </c>
      <c r="AP7" s="293" t="s">
        <v>63</v>
      </c>
      <c r="AQ7" s="66"/>
      <c r="AR7" s="6" t="e">
        <f>VLOOKUP(A:A,EOL!A:B,2,FALSE)</f>
        <v>#N/A</v>
      </c>
    </row>
    <row r="8" spans="1:44">
      <c r="A8" s="516" t="s">
        <v>297</v>
      </c>
      <c r="B8" s="203" t="s">
        <v>298</v>
      </c>
      <c r="C8" s="206" t="s">
        <v>265</v>
      </c>
      <c r="D8" s="14"/>
      <c r="E8" s="14"/>
      <c r="F8" s="14"/>
      <c r="G8" s="14"/>
      <c r="H8" s="14"/>
      <c r="I8" s="14"/>
      <c r="J8" s="206"/>
      <c r="K8" s="206"/>
      <c r="L8" s="14"/>
      <c r="M8" s="23"/>
      <c r="N8" s="23"/>
      <c r="O8" s="14"/>
      <c r="P8" s="14"/>
      <c r="Q8" s="14"/>
      <c r="R8" s="23"/>
      <c r="S8" s="24"/>
      <c r="T8" s="24"/>
      <c r="U8" s="23"/>
      <c r="V8" s="23"/>
      <c r="W8" s="23"/>
      <c r="X8" s="23"/>
      <c r="Y8" s="25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292" t="s">
        <v>63</v>
      </c>
      <c r="AO8" s="293" t="s">
        <v>63</v>
      </c>
      <c r="AP8" s="294" t="s">
        <v>109</v>
      </c>
      <c r="AQ8" s="66"/>
      <c r="AR8" s="6" t="e">
        <f>VLOOKUP(A:A,EOL!A:B,2,FALSE)</f>
        <v>#N/A</v>
      </c>
    </row>
    <row r="9" spans="1:44">
      <c r="A9" s="517" t="s">
        <v>1078</v>
      </c>
      <c r="B9" s="270" t="s">
        <v>1077</v>
      </c>
      <c r="C9" s="328" t="s">
        <v>265</v>
      </c>
      <c r="D9" s="14" t="s">
        <v>1074</v>
      </c>
      <c r="E9" s="14" t="s">
        <v>63</v>
      </c>
      <c r="F9" s="14" t="s">
        <v>63</v>
      </c>
      <c r="G9" s="14" t="s">
        <v>63</v>
      </c>
      <c r="H9" s="14" t="s">
        <v>63</v>
      </c>
      <c r="I9" s="14" t="s">
        <v>63</v>
      </c>
      <c r="J9" s="14" t="s">
        <v>63</v>
      </c>
      <c r="K9" s="14" t="s">
        <v>63</v>
      </c>
      <c r="L9" s="14" t="s">
        <v>1075</v>
      </c>
      <c r="M9" s="23" t="s">
        <v>507</v>
      </c>
      <c r="N9" s="14" t="s">
        <v>63</v>
      </c>
      <c r="O9" s="14" t="s">
        <v>63</v>
      </c>
      <c r="P9" s="14" t="s">
        <v>63</v>
      </c>
      <c r="Q9" s="14" t="s">
        <v>63</v>
      </c>
      <c r="R9" s="14" t="s">
        <v>63</v>
      </c>
      <c r="S9" s="14" t="s">
        <v>63</v>
      </c>
      <c r="T9" s="14" t="s">
        <v>63</v>
      </c>
      <c r="U9" s="14" t="s">
        <v>63</v>
      </c>
      <c r="V9" s="14" t="s">
        <v>1076</v>
      </c>
      <c r="W9" s="14" t="s">
        <v>63</v>
      </c>
      <c r="X9" s="14" t="s">
        <v>63</v>
      </c>
      <c r="Y9" s="14" t="s">
        <v>63</v>
      </c>
      <c r="Z9" s="14" t="s">
        <v>63</v>
      </c>
      <c r="AA9" s="14" t="s">
        <v>63</v>
      </c>
      <c r="AB9" s="14" t="s">
        <v>63</v>
      </c>
      <c r="AC9" s="14" t="s">
        <v>63</v>
      </c>
      <c r="AD9" s="14" t="s">
        <v>63</v>
      </c>
      <c r="AE9" s="14" t="s">
        <v>63</v>
      </c>
      <c r="AF9" s="14" t="s">
        <v>63</v>
      </c>
      <c r="AG9" s="14" t="s">
        <v>63</v>
      </c>
      <c r="AH9" s="14" t="s">
        <v>63</v>
      </c>
      <c r="AI9" s="14" t="s">
        <v>63</v>
      </c>
      <c r="AJ9" s="14" t="s">
        <v>63</v>
      </c>
      <c r="AK9" s="14" t="s">
        <v>63</v>
      </c>
      <c r="AL9" s="14" t="s">
        <v>63</v>
      </c>
      <c r="AM9" s="14" t="s">
        <v>63</v>
      </c>
      <c r="AN9" s="207" t="s">
        <v>66</v>
      </c>
      <c r="AO9" s="375" t="s">
        <v>63</v>
      </c>
      <c r="AP9" s="57" t="s">
        <v>109</v>
      </c>
      <c r="AQ9" s="66" t="s">
        <v>63</v>
      </c>
      <c r="AR9" s="6" t="e">
        <f>VLOOKUP(A:A,EOL!A:B,2,FALSE)</f>
        <v>#N/A</v>
      </c>
    </row>
    <row r="10" spans="1:44">
      <c r="A10" s="518" t="s">
        <v>299</v>
      </c>
      <c r="B10" s="203" t="s">
        <v>298</v>
      </c>
      <c r="C10" s="206" t="s">
        <v>265</v>
      </c>
      <c r="D10" s="14"/>
      <c r="E10" s="14"/>
      <c r="F10" s="14"/>
      <c r="G10" s="14"/>
      <c r="H10" s="14"/>
      <c r="I10" s="14"/>
      <c r="J10" s="206"/>
      <c r="K10" s="206"/>
      <c r="L10" s="14"/>
      <c r="M10" s="23"/>
      <c r="N10" s="23"/>
      <c r="O10" s="14"/>
      <c r="P10" s="14"/>
      <c r="Q10" s="14"/>
      <c r="R10" s="23"/>
      <c r="S10" s="24"/>
      <c r="T10" s="24"/>
      <c r="U10" s="23"/>
      <c r="V10" s="23"/>
      <c r="W10" s="23"/>
      <c r="X10" s="23"/>
      <c r="Y10" s="25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292" t="s">
        <v>63</v>
      </c>
      <c r="AO10" s="293" t="s">
        <v>63</v>
      </c>
      <c r="AP10" s="294" t="s">
        <v>109</v>
      </c>
      <c r="AQ10" s="66"/>
      <c r="AR10" s="6" t="e">
        <f>VLOOKUP(A:A,EOL!A:B,2,FALSE)</f>
        <v>#N/A</v>
      </c>
    </row>
    <row r="11" spans="1:44">
      <c r="A11" s="717" t="s">
        <v>286</v>
      </c>
      <c r="B11" s="203" t="s">
        <v>287</v>
      </c>
      <c r="C11" s="283" t="s">
        <v>1098</v>
      </c>
      <c r="D11" s="14"/>
      <c r="E11" s="14"/>
      <c r="F11" s="14"/>
      <c r="G11" s="14"/>
      <c r="H11" s="14"/>
      <c r="I11" s="14"/>
      <c r="J11" s="206"/>
      <c r="K11" s="206"/>
      <c r="L11" s="14"/>
      <c r="M11" s="23"/>
      <c r="N11" s="23"/>
      <c r="O11" s="14"/>
      <c r="P11" s="14"/>
      <c r="Q11" s="14"/>
      <c r="R11" s="23"/>
      <c r="S11" s="24"/>
      <c r="T11" s="24"/>
      <c r="U11" s="23"/>
      <c r="V11" s="23"/>
      <c r="W11" s="23"/>
      <c r="X11" s="23"/>
      <c r="Y11" s="25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293" t="s">
        <v>63</v>
      </c>
      <c r="AO11" s="293" t="s">
        <v>63</v>
      </c>
      <c r="AP11" s="293" t="s">
        <v>63</v>
      </c>
      <c r="AQ11" s="66"/>
      <c r="AR11" s="6" t="e">
        <f>VLOOKUP(A:A,EOL!A:B,2,FALSE)</f>
        <v>#N/A</v>
      </c>
    </row>
    <row r="12" spans="1:44">
      <c r="A12" s="518" t="s">
        <v>288</v>
      </c>
      <c r="B12" s="203" t="s">
        <v>287</v>
      </c>
      <c r="C12" s="283" t="s">
        <v>1098</v>
      </c>
      <c r="D12" s="14"/>
      <c r="E12" s="14"/>
      <c r="F12" s="14"/>
      <c r="G12" s="14"/>
      <c r="H12" s="14"/>
      <c r="I12" s="14"/>
      <c r="J12" s="206"/>
      <c r="K12" s="206"/>
      <c r="L12" s="14"/>
      <c r="M12" s="23"/>
      <c r="N12" s="23"/>
      <c r="O12" s="14"/>
      <c r="P12" s="14"/>
      <c r="Q12" s="14"/>
      <c r="R12" s="23"/>
      <c r="S12" s="24"/>
      <c r="T12" s="24"/>
      <c r="U12" s="23"/>
      <c r="V12" s="23"/>
      <c r="W12" s="23"/>
      <c r="X12" s="23"/>
      <c r="Y12" s="25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293" t="s">
        <v>63</v>
      </c>
      <c r="AO12" s="293" t="s">
        <v>63</v>
      </c>
      <c r="AP12" s="293" t="s">
        <v>63</v>
      </c>
      <c r="AQ12" s="66"/>
      <c r="AR12" s="6" t="e">
        <f>VLOOKUP(A:A,EOL!A:B,2,FALSE)</f>
        <v>#N/A</v>
      </c>
    </row>
    <row r="13" spans="1:44">
      <c r="A13" s="518" t="s">
        <v>289</v>
      </c>
      <c r="B13" s="203" t="s">
        <v>287</v>
      </c>
      <c r="C13" s="283" t="s">
        <v>1098</v>
      </c>
      <c r="D13" s="14"/>
      <c r="E13" s="14"/>
      <c r="F13" s="14"/>
      <c r="G13" s="14"/>
      <c r="H13" s="14"/>
      <c r="I13" s="14"/>
      <c r="J13" s="206"/>
      <c r="K13" s="206"/>
      <c r="L13" s="14"/>
      <c r="M13" s="23"/>
      <c r="N13" s="23"/>
      <c r="O13" s="14"/>
      <c r="P13" s="14"/>
      <c r="Q13" s="14"/>
      <c r="R13" s="23"/>
      <c r="S13" s="24"/>
      <c r="T13" s="24"/>
      <c r="U13" s="23"/>
      <c r="V13" s="23"/>
      <c r="W13" s="23"/>
      <c r="X13" s="23"/>
      <c r="Y13" s="25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292" t="s">
        <v>63</v>
      </c>
      <c r="AO13" s="293" t="s">
        <v>63</v>
      </c>
      <c r="AP13" s="293" t="s">
        <v>63</v>
      </c>
      <c r="AQ13" s="66"/>
      <c r="AR13" s="6" t="e">
        <f>VLOOKUP(A:A,EOL!A:B,2,FALSE)</f>
        <v>#N/A</v>
      </c>
    </row>
    <row r="14" spans="1:44">
      <c r="A14" s="519" t="s">
        <v>294</v>
      </c>
      <c r="B14" s="203" t="s">
        <v>287</v>
      </c>
      <c r="C14" s="283" t="s">
        <v>1098</v>
      </c>
      <c r="D14" s="14"/>
      <c r="E14" s="14"/>
      <c r="F14" s="14"/>
      <c r="G14" s="14"/>
      <c r="H14" s="14"/>
      <c r="I14" s="14"/>
      <c r="J14" s="206"/>
      <c r="K14" s="206"/>
      <c r="L14" s="14"/>
      <c r="M14" s="23"/>
      <c r="N14" s="23"/>
      <c r="O14" s="14"/>
      <c r="P14" s="14"/>
      <c r="Q14" s="14"/>
      <c r="R14" s="23"/>
      <c r="S14" s="24"/>
      <c r="T14" s="24"/>
      <c r="U14" s="23"/>
      <c r="V14" s="23"/>
      <c r="W14" s="23"/>
      <c r="X14" s="23"/>
      <c r="Y14" s="25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293" t="s">
        <v>63</v>
      </c>
      <c r="AO14" s="293" t="s">
        <v>63</v>
      </c>
      <c r="AP14" s="293" t="s">
        <v>109</v>
      </c>
      <c r="AQ14" s="66"/>
      <c r="AR14" s="6" t="e">
        <f>VLOOKUP(A:A,EOL!A:B,2,FALSE)</f>
        <v>#N/A</v>
      </c>
    </row>
    <row r="15" spans="1:44">
      <c r="A15" s="518" t="s">
        <v>295</v>
      </c>
      <c r="B15" s="203" t="s">
        <v>287</v>
      </c>
      <c r="C15" s="283" t="s">
        <v>1098</v>
      </c>
      <c r="D15" s="14"/>
      <c r="E15" s="14"/>
      <c r="F15" s="14"/>
      <c r="G15" s="14"/>
      <c r="H15" s="14"/>
      <c r="I15" s="14"/>
      <c r="J15" s="206"/>
      <c r="K15" s="206"/>
      <c r="L15" s="14"/>
      <c r="M15" s="23"/>
      <c r="N15" s="23"/>
      <c r="O15" s="14"/>
      <c r="P15" s="14"/>
      <c r="Q15" s="14"/>
      <c r="R15" s="23"/>
      <c r="S15" s="24"/>
      <c r="T15" s="24"/>
      <c r="U15" s="23"/>
      <c r="V15" s="23"/>
      <c r="W15" s="23"/>
      <c r="X15" s="23"/>
      <c r="Y15" s="25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293" t="s">
        <v>63</v>
      </c>
      <c r="AO15" s="293" t="s">
        <v>63</v>
      </c>
      <c r="AP15" s="293" t="s">
        <v>109</v>
      </c>
      <c r="AQ15" s="66"/>
      <c r="AR15" s="6" t="e">
        <f>VLOOKUP(A:A,EOL!A:B,2,FALSE)</f>
        <v>#N/A</v>
      </c>
    </row>
    <row r="16" spans="1:44">
      <c r="A16" s="518" t="s">
        <v>296</v>
      </c>
      <c r="B16" s="203" t="s">
        <v>287</v>
      </c>
      <c r="C16" s="283" t="s">
        <v>1098</v>
      </c>
      <c r="D16" s="14"/>
      <c r="E16" s="14"/>
      <c r="F16" s="14"/>
      <c r="G16" s="14"/>
      <c r="H16" s="14"/>
      <c r="I16" s="14"/>
      <c r="J16" s="206"/>
      <c r="K16" s="206"/>
      <c r="L16" s="14"/>
      <c r="M16" s="23"/>
      <c r="N16" s="23"/>
      <c r="O16" s="14"/>
      <c r="P16" s="14"/>
      <c r="Q16" s="14"/>
      <c r="R16" s="23"/>
      <c r="S16" s="24"/>
      <c r="T16" s="24"/>
      <c r="U16" s="23"/>
      <c r="V16" s="23"/>
      <c r="W16" s="23"/>
      <c r="X16" s="23"/>
      <c r="Y16" s="25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292" t="s">
        <v>63</v>
      </c>
      <c r="AO16" s="293" t="s">
        <v>63</v>
      </c>
      <c r="AP16" s="293" t="s">
        <v>109</v>
      </c>
      <c r="AQ16" s="66"/>
      <c r="AR16" s="6" t="e">
        <f>VLOOKUP(A:A,EOL!A:B,2,FALSE)</f>
        <v>#N/A</v>
      </c>
    </row>
    <row r="17" spans="1:44">
      <c r="A17" s="516" t="s">
        <v>280</v>
      </c>
      <c r="B17" s="203" t="s">
        <v>281</v>
      </c>
      <c r="C17" s="295" t="s">
        <v>108</v>
      </c>
      <c r="D17" s="14"/>
      <c r="E17" s="14"/>
      <c r="F17" s="14"/>
      <c r="G17" s="14"/>
      <c r="H17" s="14"/>
      <c r="I17" s="14"/>
      <c r="J17" s="206"/>
      <c r="K17" s="206"/>
      <c r="L17" s="14"/>
      <c r="M17" s="23"/>
      <c r="N17" s="23"/>
      <c r="O17" s="14"/>
      <c r="P17" s="14"/>
      <c r="Q17" s="14"/>
      <c r="R17" s="23"/>
      <c r="S17" s="24"/>
      <c r="T17" s="24"/>
      <c r="U17" s="23"/>
      <c r="V17" s="23"/>
      <c r="W17" s="23"/>
      <c r="X17" s="23"/>
      <c r="Y17" s="25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293" t="s">
        <v>63</v>
      </c>
      <c r="AO17" s="293" t="s">
        <v>63</v>
      </c>
      <c r="AP17" s="293" t="s">
        <v>109</v>
      </c>
      <c r="AQ17" s="66"/>
      <c r="AR17" s="6" t="e">
        <f>VLOOKUP(A:A,EOL!A:B,2,FALSE)</f>
        <v>#N/A</v>
      </c>
    </row>
    <row r="18" spans="1:44">
      <c r="A18" s="516" t="s">
        <v>282</v>
      </c>
      <c r="B18" s="203" t="s">
        <v>283</v>
      </c>
      <c r="C18" s="295" t="s">
        <v>63</v>
      </c>
      <c r="D18" s="14"/>
      <c r="E18" s="14"/>
      <c r="F18" s="14"/>
      <c r="G18" s="14"/>
      <c r="H18" s="14"/>
      <c r="I18" s="14"/>
      <c r="J18" s="206"/>
      <c r="K18" s="206"/>
      <c r="L18" s="14"/>
      <c r="M18" s="23"/>
      <c r="N18" s="23"/>
      <c r="O18" s="14"/>
      <c r="P18" s="14"/>
      <c r="Q18" s="14"/>
      <c r="R18" s="23"/>
      <c r="S18" s="24"/>
      <c r="T18" s="24"/>
      <c r="U18" s="23"/>
      <c r="V18" s="23"/>
      <c r="W18" s="23"/>
      <c r="X18" s="23"/>
      <c r="Y18" s="25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293" t="s">
        <v>63</v>
      </c>
      <c r="AO18" s="293" t="s">
        <v>63</v>
      </c>
      <c r="AP18" s="293" t="s">
        <v>63</v>
      </c>
      <c r="AQ18" s="66"/>
      <c r="AR18" s="6" t="e">
        <f>VLOOKUP(A:A,EOL!A:B,2,FALSE)</f>
        <v>#N/A</v>
      </c>
    </row>
    <row r="19" spans="1:44">
      <c r="A19" s="520" t="s">
        <v>284</v>
      </c>
      <c r="B19" s="471" t="s">
        <v>293</v>
      </c>
      <c r="C19" s="295" t="s">
        <v>108</v>
      </c>
      <c r="D19" s="14"/>
      <c r="E19" s="14"/>
      <c r="F19" s="14"/>
      <c r="G19" s="14"/>
      <c r="H19" s="14"/>
      <c r="I19" s="14"/>
      <c r="J19" s="206"/>
      <c r="K19" s="206"/>
      <c r="L19" s="14"/>
      <c r="M19" s="23"/>
      <c r="N19" s="23"/>
      <c r="O19" s="14"/>
      <c r="P19" s="14"/>
      <c r="Q19" s="14"/>
      <c r="R19" s="23"/>
      <c r="S19" s="24"/>
      <c r="T19" s="24"/>
      <c r="U19" s="23"/>
      <c r="V19" s="23"/>
      <c r="W19" s="23"/>
      <c r="X19" s="23"/>
      <c r="Y19" s="25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292" t="s">
        <v>63</v>
      </c>
      <c r="AO19" s="293" t="s">
        <v>63</v>
      </c>
      <c r="AP19" s="293" t="s">
        <v>109</v>
      </c>
      <c r="AQ19" s="66"/>
      <c r="AR19" s="6" t="e">
        <f>VLOOKUP(A:A,EOL!A:B,2,FALSE)</f>
        <v>#N/A</v>
      </c>
    </row>
    <row r="20" spans="1:44">
      <c r="A20" s="518" t="s">
        <v>290</v>
      </c>
      <c r="B20" s="423" t="s">
        <v>291</v>
      </c>
      <c r="C20" s="295" t="s">
        <v>108</v>
      </c>
      <c r="D20" s="14"/>
      <c r="E20" s="14"/>
      <c r="F20" s="14"/>
      <c r="G20" s="14"/>
      <c r="H20" s="14"/>
      <c r="I20" s="14"/>
      <c r="J20" s="206"/>
      <c r="K20" s="206"/>
      <c r="L20" s="14"/>
      <c r="M20" s="23"/>
      <c r="N20" s="23"/>
      <c r="O20" s="14"/>
      <c r="P20" s="14"/>
      <c r="Q20" s="14"/>
      <c r="R20" s="23"/>
      <c r="S20" s="24"/>
      <c r="T20" s="24"/>
      <c r="U20" s="23"/>
      <c r="V20" s="23"/>
      <c r="W20" s="23"/>
      <c r="X20" s="23"/>
      <c r="Y20" s="25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293" t="s">
        <v>63</v>
      </c>
      <c r="AO20" s="293" t="s">
        <v>63</v>
      </c>
      <c r="AP20" s="293" t="s">
        <v>109</v>
      </c>
      <c r="AQ20" s="66"/>
      <c r="AR20" s="6" t="e">
        <f>VLOOKUP(A:A,EOL!A:B,2,FALSE)</f>
        <v>#N/A</v>
      </c>
    </row>
    <row r="21" spans="1:44">
      <c r="A21" s="518" t="s">
        <v>292</v>
      </c>
      <c r="B21" s="468" t="s">
        <v>293</v>
      </c>
      <c r="C21" s="295" t="s">
        <v>108</v>
      </c>
      <c r="D21" s="14"/>
      <c r="E21" s="14"/>
      <c r="F21" s="14"/>
      <c r="G21" s="14"/>
      <c r="H21" s="14"/>
      <c r="I21" s="14"/>
      <c r="J21" s="206"/>
      <c r="K21" s="206"/>
      <c r="L21" s="14"/>
      <c r="M21" s="23"/>
      <c r="N21" s="23"/>
      <c r="O21" s="14"/>
      <c r="P21" s="14"/>
      <c r="Q21" s="14"/>
      <c r="R21" s="23"/>
      <c r="S21" s="24"/>
      <c r="T21" s="24"/>
      <c r="U21" s="23"/>
      <c r="V21" s="23"/>
      <c r="W21" s="23"/>
      <c r="X21" s="23"/>
      <c r="Y21" s="25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292" t="s">
        <v>63</v>
      </c>
      <c r="AO21" s="293" t="s">
        <v>63</v>
      </c>
      <c r="AP21" s="293" t="s">
        <v>109</v>
      </c>
      <c r="AQ21" s="66"/>
      <c r="AR21" s="6" t="e">
        <f>VLOOKUP(A:A,EOL!A:B,2,FALSE)</f>
        <v>#N/A</v>
      </c>
    </row>
    <row r="22" spans="1:44">
      <c r="A22" s="521" t="s">
        <v>146</v>
      </c>
      <c r="B22" s="203" t="s">
        <v>147</v>
      </c>
      <c r="C22" s="14" t="s">
        <v>63</v>
      </c>
      <c r="D22" s="14" t="s">
        <v>63</v>
      </c>
      <c r="E22" s="14" t="s">
        <v>63</v>
      </c>
      <c r="F22" s="14" t="s">
        <v>133</v>
      </c>
      <c r="G22" s="206" t="s">
        <v>63</v>
      </c>
      <c r="H22" s="14" t="s">
        <v>135</v>
      </c>
      <c r="I22" s="14" t="s">
        <v>136</v>
      </c>
      <c r="J22" s="14" t="s">
        <v>63</v>
      </c>
      <c r="K22" s="14" t="s">
        <v>63</v>
      </c>
      <c r="L22" s="14" t="s">
        <v>63</v>
      </c>
      <c r="M22" s="14" t="s">
        <v>137</v>
      </c>
      <c r="N22" s="14" t="s">
        <v>63</v>
      </c>
      <c r="O22" s="14" t="s">
        <v>63</v>
      </c>
      <c r="P22" s="14" t="s">
        <v>63</v>
      </c>
      <c r="Q22" s="14" t="s">
        <v>63</v>
      </c>
      <c r="R22" s="14" t="s">
        <v>63</v>
      </c>
      <c r="S22" s="14" t="s">
        <v>63</v>
      </c>
      <c r="T22" s="14" t="s">
        <v>63</v>
      </c>
      <c r="U22" s="14" t="s">
        <v>63</v>
      </c>
      <c r="V22" s="14" t="s">
        <v>63</v>
      </c>
      <c r="W22" s="14" t="s">
        <v>63</v>
      </c>
      <c r="X22" s="14" t="s">
        <v>63</v>
      </c>
      <c r="Y22" s="14" t="s">
        <v>63</v>
      </c>
      <c r="Z22" s="14" t="s">
        <v>63</v>
      </c>
      <c r="AA22" s="14" t="s">
        <v>138</v>
      </c>
      <c r="AB22" s="14" t="s">
        <v>63</v>
      </c>
      <c r="AC22" s="14" t="s">
        <v>140</v>
      </c>
      <c r="AD22" s="14" t="s">
        <v>141</v>
      </c>
      <c r="AE22" s="14" t="s">
        <v>63</v>
      </c>
      <c r="AF22" s="14" t="s">
        <v>63</v>
      </c>
      <c r="AG22" s="14" t="s">
        <v>63</v>
      </c>
      <c r="AH22" s="14" t="s">
        <v>63</v>
      </c>
      <c r="AI22" s="14" t="s">
        <v>63</v>
      </c>
      <c r="AJ22" s="14" t="s">
        <v>63</v>
      </c>
      <c r="AK22" s="14" t="s">
        <v>63</v>
      </c>
      <c r="AL22" s="14" t="s">
        <v>63</v>
      </c>
      <c r="AM22" s="14" t="s">
        <v>63</v>
      </c>
      <c r="AN22" s="207" t="s">
        <v>66</v>
      </c>
      <c r="AO22" s="207" t="s">
        <v>66</v>
      </c>
      <c r="AP22" s="207" t="s">
        <v>66</v>
      </c>
      <c r="AQ22" s="66" t="s">
        <v>63</v>
      </c>
      <c r="AR22" s="6" t="e">
        <f>VLOOKUP(A:A,EOL!A:B,2,FALSE)</f>
        <v>#N/A</v>
      </c>
    </row>
    <row r="23" spans="1:44">
      <c r="A23" s="521" t="s">
        <v>148</v>
      </c>
      <c r="B23" s="203" t="s">
        <v>147</v>
      </c>
      <c r="C23" s="14" t="s">
        <v>63</v>
      </c>
      <c r="D23" s="14" t="s">
        <v>63</v>
      </c>
      <c r="E23" s="14" t="s">
        <v>63</v>
      </c>
      <c r="F23" s="14" t="s">
        <v>133</v>
      </c>
      <c r="G23" s="206" t="s">
        <v>63</v>
      </c>
      <c r="H23" s="14" t="s">
        <v>135</v>
      </c>
      <c r="I23" s="14" t="s">
        <v>136</v>
      </c>
      <c r="J23" s="14" t="s">
        <v>63</v>
      </c>
      <c r="K23" s="14" t="s">
        <v>63</v>
      </c>
      <c r="L23" s="14" t="s">
        <v>63</v>
      </c>
      <c r="M23" s="14" t="s">
        <v>137</v>
      </c>
      <c r="N23" s="14" t="s">
        <v>63</v>
      </c>
      <c r="O23" s="14" t="s">
        <v>63</v>
      </c>
      <c r="P23" s="14" t="s">
        <v>63</v>
      </c>
      <c r="Q23" s="14" t="s">
        <v>63</v>
      </c>
      <c r="R23" s="14" t="s">
        <v>63</v>
      </c>
      <c r="S23" s="14" t="s">
        <v>63</v>
      </c>
      <c r="T23" s="14" t="s">
        <v>63</v>
      </c>
      <c r="U23" s="14" t="s">
        <v>63</v>
      </c>
      <c r="V23" s="14" t="s">
        <v>63</v>
      </c>
      <c r="W23" s="14" t="s">
        <v>63</v>
      </c>
      <c r="X23" s="14" t="s">
        <v>63</v>
      </c>
      <c r="Y23" s="14" t="s">
        <v>63</v>
      </c>
      <c r="Z23" s="14" t="s">
        <v>63</v>
      </c>
      <c r="AA23" s="14" t="s">
        <v>138</v>
      </c>
      <c r="AB23" s="14" t="s">
        <v>63</v>
      </c>
      <c r="AC23" s="14" t="s">
        <v>140</v>
      </c>
      <c r="AD23" s="14" t="s">
        <v>141</v>
      </c>
      <c r="AE23" s="14" t="s">
        <v>63</v>
      </c>
      <c r="AF23" s="14" t="s">
        <v>63</v>
      </c>
      <c r="AG23" s="14" t="s">
        <v>63</v>
      </c>
      <c r="AH23" s="14" t="s">
        <v>63</v>
      </c>
      <c r="AI23" s="14" t="s">
        <v>63</v>
      </c>
      <c r="AJ23" s="14" t="s">
        <v>63</v>
      </c>
      <c r="AK23" s="14" t="s">
        <v>63</v>
      </c>
      <c r="AL23" s="14" t="s">
        <v>63</v>
      </c>
      <c r="AM23" s="14" t="s">
        <v>63</v>
      </c>
      <c r="AN23" s="207" t="s">
        <v>66</v>
      </c>
      <c r="AO23" s="207" t="s">
        <v>66</v>
      </c>
      <c r="AP23" s="207" t="s">
        <v>66</v>
      </c>
      <c r="AQ23" s="66" t="s">
        <v>63</v>
      </c>
      <c r="AR23" s="6" t="e">
        <f>VLOOKUP(A:A,EOL!A:B,2,FALSE)</f>
        <v>#N/A</v>
      </c>
    </row>
    <row r="24" spans="1:44">
      <c r="A24" s="521" t="s">
        <v>150</v>
      </c>
      <c r="B24" s="203" t="s">
        <v>147</v>
      </c>
      <c r="C24" s="14" t="s">
        <v>63</v>
      </c>
      <c r="D24" s="14" t="s">
        <v>63</v>
      </c>
      <c r="E24" s="14" t="s">
        <v>63</v>
      </c>
      <c r="F24" s="14" t="s">
        <v>133</v>
      </c>
      <c r="G24" s="206" t="s">
        <v>63</v>
      </c>
      <c r="H24" s="14" t="s">
        <v>135</v>
      </c>
      <c r="I24" s="14" t="s">
        <v>136</v>
      </c>
      <c r="J24" s="14" t="s">
        <v>63</v>
      </c>
      <c r="K24" s="14" t="s">
        <v>63</v>
      </c>
      <c r="L24" s="14" t="s">
        <v>63</v>
      </c>
      <c r="M24" s="14" t="s">
        <v>137</v>
      </c>
      <c r="N24" s="14" t="s">
        <v>63</v>
      </c>
      <c r="O24" s="14" t="s">
        <v>63</v>
      </c>
      <c r="P24" s="14" t="s">
        <v>63</v>
      </c>
      <c r="Q24" s="14" t="s">
        <v>63</v>
      </c>
      <c r="R24" s="14" t="s">
        <v>63</v>
      </c>
      <c r="S24" s="14" t="s">
        <v>63</v>
      </c>
      <c r="T24" s="14" t="s">
        <v>63</v>
      </c>
      <c r="U24" s="14" t="s">
        <v>63</v>
      </c>
      <c r="V24" s="14" t="s">
        <v>63</v>
      </c>
      <c r="W24" s="14" t="s">
        <v>63</v>
      </c>
      <c r="X24" s="14" t="s">
        <v>63</v>
      </c>
      <c r="Y24" s="14" t="s">
        <v>63</v>
      </c>
      <c r="Z24" s="14" t="s">
        <v>63</v>
      </c>
      <c r="AA24" s="14" t="s">
        <v>138</v>
      </c>
      <c r="AB24" s="14" t="s">
        <v>63</v>
      </c>
      <c r="AC24" s="14" t="s">
        <v>140</v>
      </c>
      <c r="AD24" s="14" t="s">
        <v>141</v>
      </c>
      <c r="AE24" s="14" t="s">
        <v>63</v>
      </c>
      <c r="AF24" s="14" t="s">
        <v>63</v>
      </c>
      <c r="AG24" s="14" t="s">
        <v>63</v>
      </c>
      <c r="AH24" s="14" t="s">
        <v>63</v>
      </c>
      <c r="AI24" s="14" t="s">
        <v>63</v>
      </c>
      <c r="AJ24" s="14" t="s">
        <v>63</v>
      </c>
      <c r="AK24" s="14" t="s">
        <v>63</v>
      </c>
      <c r="AL24" s="14" t="s">
        <v>63</v>
      </c>
      <c r="AM24" s="14" t="s">
        <v>63</v>
      </c>
      <c r="AN24" s="207" t="s">
        <v>66</v>
      </c>
      <c r="AO24" s="207" t="s">
        <v>66</v>
      </c>
      <c r="AP24" s="207" t="s">
        <v>66</v>
      </c>
      <c r="AQ24" s="66" t="s">
        <v>63</v>
      </c>
      <c r="AR24" s="6" t="str">
        <f>VLOOKUP(A:A,EOL!A:B,2,FALSE)</f>
        <v>&lt;-Camera is EOL</v>
      </c>
    </row>
    <row r="25" spans="1:44">
      <c r="A25" s="521" t="s">
        <v>149</v>
      </c>
      <c r="B25" s="203" t="s">
        <v>147</v>
      </c>
      <c r="C25" s="206" t="s">
        <v>63</v>
      </c>
      <c r="D25" s="206" t="s">
        <v>63</v>
      </c>
      <c r="E25" s="206" t="s">
        <v>63</v>
      </c>
      <c r="F25" s="206" t="s">
        <v>133</v>
      </c>
      <c r="G25" s="206" t="s">
        <v>63</v>
      </c>
      <c r="H25" s="206" t="s">
        <v>135</v>
      </c>
      <c r="I25" s="206" t="s">
        <v>136</v>
      </c>
      <c r="J25" s="206" t="s">
        <v>63</v>
      </c>
      <c r="K25" s="206" t="s">
        <v>63</v>
      </c>
      <c r="L25" s="206" t="s">
        <v>63</v>
      </c>
      <c r="M25" s="206" t="s">
        <v>137</v>
      </c>
      <c r="N25" s="206" t="s">
        <v>63</v>
      </c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 t="s">
        <v>140</v>
      </c>
      <c r="AD25" s="14" t="s">
        <v>141</v>
      </c>
      <c r="AE25" s="14" t="s">
        <v>63</v>
      </c>
      <c r="AF25" s="14" t="s">
        <v>63</v>
      </c>
      <c r="AG25" s="14" t="s">
        <v>63</v>
      </c>
      <c r="AH25" s="14" t="s">
        <v>63</v>
      </c>
      <c r="AI25" s="14" t="s">
        <v>63</v>
      </c>
      <c r="AJ25" s="14" t="s">
        <v>63</v>
      </c>
      <c r="AK25" s="14" t="s">
        <v>63</v>
      </c>
      <c r="AL25" s="14" t="s">
        <v>63</v>
      </c>
      <c r="AM25" s="14" t="s">
        <v>63</v>
      </c>
      <c r="AN25" s="207" t="s">
        <v>66</v>
      </c>
      <c r="AO25" s="207" t="s">
        <v>66</v>
      </c>
      <c r="AP25" s="207" t="s">
        <v>66</v>
      </c>
      <c r="AQ25" s="225" t="s">
        <v>63</v>
      </c>
      <c r="AR25" s="6" t="e">
        <f>VLOOKUP(A:A,EOL!A:B,2,FALSE)</f>
        <v>#N/A</v>
      </c>
    </row>
    <row r="26" spans="1:44" ht="45">
      <c r="A26" s="518" t="s">
        <v>306</v>
      </c>
      <c r="B26" s="203" t="s">
        <v>307</v>
      </c>
      <c r="C26" s="14" t="s">
        <v>308</v>
      </c>
      <c r="D26" s="14" t="s">
        <v>63</v>
      </c>
      <c r="E26" s="14" t="s">
        <v>63</v>
      </c>
      <c r="F26" s="14" t="s">
        <v>63</v>
      </c>
      <c r="G26" s="30" t="s">
        <v>63</v>
      </c>
      <c r="H26" s="30" t="s">
        <v>63</v>
      </c>
      <c r="I26" s="30" t="s">
        <v>63</v>
      </c>
      <c r="J26" s="14" t="s">
        <v>309</v>
      </c>
      <c r="K26" s="14" t="s">
        <v>310</v>
      </c>
      <c r="L26" s="14" t="s">
        <v>63</v>
      </c>
      <c r="M26" s="30" t="s">
        <v>239</v>
      </c>
      <c r="N26" s="49" t="s">
        <v>213</v>
      </c>
      <c r="O26" s="30" t="s">
        <v>214</v>
      </c>
      <c r="P26" s="30" t="s">
        <v>215</v>
      </c>
      <c r="Q26" s="30" t="s">
        <v>216</v>
      </c>
      <c r="R26" s="30" t="s">
        <v>217</v>
      </c>
      <c r="S26" s="24" t="s">
        <v>227</v>
      </c>
      <c r="T26" s="24" t="s">
        <v>219</v>
      </c>
      <c r="U26" s="23" t="s">
        <v>220</v>
      </c>
      <c r="V26" s="23" t="s">
        <v>221</v>
      </c>
      <c r="W26" s="23" t="s">
        <v>222</v>
      </c>
      <c r="X26" s="23" t="s">
        <v>223</v>
      </c>
      <c r="Y26" s="25" t="s">
        <v>224</v>
      </c>
      <c r="Z26" s="30" t="s">
        <v>63</v>
      </c>
      <c r="AA26" s="14" t="s">
        <v>63</v>
      </c>
      <c r="AB26" s="14" t="s">
        <v>63</v>
      </c>
      <c r="AC26" s="14" t="s">
        <v>63</v>
      </c>
      <c r="AD26" s="14" t="s">
        <v>63</v>
      </c>
      <c r="AE26" s="14" t="s">
        <v>63</v>
      </c>
      <c r="AF26" s="14" t="s">
        <v>63</v>
      </c>
      <c r="AG26" s="14" t="s">
        <v>63</v>
      </c>
      <c r="AH26" s="14" t="s">
        <v>63</v>
      </c>
      <c r="AI26" s="14" t="s">
        <v>63</v>
      </c>
      <c r="AJ26" s="14" t="s">
        <v>63</v>
      </c>
      <c r="AK26" s="14" t="s">
        <v>63</v>
      </c>
      <c r="AL26" s="14" t="s">
        <v>63</v>
      </c>
      <c r="AM26" s="206" t="s">
        <v>311</v>
      </c>
      <c r="AN26" s="57" t="s">
        <v>240</v>
      </c>
      <c r="AO26" s="57" t="s">
        <v>312</v>
      </c>
      <c r="AP26" s="57" t="s">
        <v>109</v>
      </c>
      <c r="AQ26" s="66" t="s">
        <v>63</v>
      </c>
      <c r="AR26" s="6" t="e">
        <f>VLOOKUP(A:A,EOL!A:B,2,FALSE)</f>
        <v>#N/A</v>
      </c>
    </row>
    <row r="27" spans="1:44" ht="45">
      <c r="A27" s="518" t="s">
        <v>313</v>
      </c>
      <c r="B27" s="203" t="s">
        <v>307</v>
      </c>
      <c r="C27" s="14" t="s">
        <v>308</v>
      </c>
      <c r="D27" s="14" t="s">
        <v>63</v>
      </c>
      <c r="E27" s="14" t="s">
        <v>63</v>
      </c>
      <c r="F27" s="14" t="s">
        <v>63</v>
      </c>
      <c r="G27" s="30" t="s">
        <v>63</v>
      </c>
      <c r="H27" s="30" t="s">
        <v>63</v>
      </c>
      <c r="I27" s="30" t="s">
        <v>63</v>
      </c>
      <c r="J27" s="14" t="s">
        <v>309</v>
      </c>
      <c r="K27" s="14" t="s">
        <v>310</v>
      </c>
      <c r="L27" s="14" t="s">
        <v>63</v>
      </c>
      <c r="M27" s="30" t="s">
        <v>239</v>
      </c>
      <c r="N27" s="49" t="s">
        <v>213</v>
      </c>
      <c r="O27" s="30" t="s">
        <v>214</v>
      </c>
      <c r="P27" s="30" t="s">
        <v>215</v>
      </c>
      <c r="Q27" s="30" t="s">
        <v>216</v>
      </c>
      <c r="R27" s="30" t="s">
        <v>217</v>
      </c>
      <c r="S27" s="24" t="s">
        <v>227</v>
      </c>
      <c r="T27" s="24" t="s">
        <v>219</v>
      </c>
      <c r="U27" s="23" t="s">
        <v>220</v>
      </c>
      <c r="V27" s="23" t="s">
        <v>221</v>
      </c>
      <c r="W27" s="23" t="s">
        <v>222</v>
      </c>
      <c r="X27" s="23" t="s">
        <v>223</v>
      </c>
      <c r="Y27" s="25" t="s">
        <v>224</v>
      </c>
      <c r="Z27" s="30" t="s">
        <v>63</v>
      </c>
      <c r="AA27" s="14" t="s">
        <v>63</v>
      </c>
      <c r="AB27" s="14" t="s">
        <v>63</v>
      </c>
      <c r="AC27" s="14" t="s">
        <v>63</v>
      </c>
      <c r="AD27" s="14" t="s">
        <v>63</v>
      </c>
      <c r="AE27" s="14" t="s">
        <v>63</v>
      </c>
      <c r="AF27" s="14" t="s">
        <v>63</v>
      </c>
      <c r="AG27" s="14" t="s">
        <v>63</v>
      </c>
      <c r="AH27" s="14" t="s">
        <v>63</v>
      </c>
      <c r="AI27" s="14" t="s">
        <v>63</v>
      </c>
      <c r="AJ27" s="14" t="s">
        <v>63</v>
      </c>
      <c r="AK27" s="14" t="s">
        <v>63</v>
      </c>
      <c r="AL27" s="14" t="s">
        <v>63</v>
      </c>
      <c r="AM27" s="14" t="s">
        <v>311</v>
      </c>
      <c r="AN27" s="57" t="s">
        <v>240</v>
      </c>
      <c r="AO27" s="57" t="s">
        <v>312</v>
      </c>
      <c r="AP27" s="57" t="s">
        <v>109</v>
      </c>
      <c r="AQ27" s="66" t="s">
        <v>63</v>
      </c>
      <c r="AR27" s="6" t="e">
        <f>VLOOKUP(A:A,EOL!A:B,2,FALSE)</f>
        <v>#N/A</v>
      </c>
    </row>
    <row r="28" spans="1:44" ht="45">
      <c r="A28" s="522" t="s">
        <v>233</v>
      </c>
      <c r="B28" s="65" t="s">
        <v>234</v>
      </c>
      <c r="C28" s="747" t="s">
        <v>265</v>
      </c>
      <c r="D28" s="14" t="s">
        <v>63</v>
      </c>
      <c r="E28" s="14" t="s">
        <v>236</v>
      </c>
      <c r="F28" s="30" t="s">
        <v>63</v>
      </c>
      <c r="G28" s="23" t="s">
        <v>63</v>
      </c>
      <c r="H28" s="23" t="s">
        <v>63</v>
      </c>
      <c r="I28" s="23" t="s">
        <v>63</v>
      </c>
      <c r="J28" s="30" t="s">
        <v>237</v>
      </c>
      <c r="K28" s="14" t="s">
        <v>238</v>
      </c>
      <c r="L28" s="14" t="s">
        <v>63</v>
      </c>
      <c r="M28" s="23" t="s">
        <v>239</v>
      </c>
      <c r="N28" s="23" t="s">
        <v>213</v>
      </c>
      <c r="O28" s="23" t="s">
        <v>214</v>
      </c>
      <c r="P28" s="23" t="s">
        <v>215</v>
      </c>
      <c r="Q28" s="23" t="s">
        <v>216</v>
      </c>
      <c r="R28" s="23" t="s">
        <v>217</v>
      </c>
      <c r="S28" s="24" t="s">
        <v>227</v>
      </c>
      <c r="T28" s="24" t="s">
        <v>219</v>
      </c>
      <c r="U28" s="23" t="s">
        <v>220</v>
      </c>
      <c r="V28" s="23" t="s">
        <v>221</v>
      </c>
      <c r="W28" s="23" t="s">
        <v>222</v>
      </c>
      <c r="X28" s="23" t="s">
        <v>223</v>
      </c>
      <c r="Y28" s="25" t="s">
        <v>224</v>
      </c>
      <c r="Z28" s="23" t="s">
        <v>63</v>
      </c>
      <c r="AA28" s="14" t="s">
        <v>63</v>
      </c>
      <c r="AB28" s="14" t="s">
        <v>63</v>
      </c>
      <c r="AC28" s="14" t="s">
        <v>63</v>
      </c>
      <c r="AD28" s="14" t="s">
        <v>63</v>
      </c>
      <c r="AE28" s="14" t="s">
        <v>63</v>
      </c>
      <c r="AF28" s="14" t="s">
        <v>63</v>
      </c>
      <c r="AG28" s="14" t="s">
        <v>63</v>
      </c>
      <c r="AH28" s="14" t="s">
        <v>63</v>
      </c>
      <c r="AI28" s="14" t="s">
        <v>63</v>
      </c>
      <c r="AJ28" s="14" t="s">
        <v>63</v>
      </c>
      <c r="AK28" s="14" t="s">
        <v>63</v>
      </c>
      <c r="AL28" s="14" t="s">
        <v>63</v>
      </c>
      <c r="AM28" s="14" t="s">
        <v>63</v>
      </c>
      <c r="AN28" s="57" t="s">
        <v>240</v>
      </c>
      <c r="AO28" s="57" t="s">
        <v>241</v>
      </c>
      <c r="AP28" s="57" t="s">
        <v>109</v>
      </c>
      <c r="AQ28" s="66" t="s">
        <v>63</v>
      </c>
      <c r="AR28" s="6" t="e">
        <f>VLOOKUP(A:A,EOL!A:B,2,FALSE)</f>
        <v>#N/A</v>
      </c>
    </row>
    <row r="29" spans="1:44" ht="45">
      <c r="A29" s="523" t="s">
        <v>242</v>
      </c>
      <c r="B29" s="65" t="s">
        <v>234</v>
      </c>
      <c r="C29" s="747" t="s">
        <v>265</v>
      </c>
      <c r="D29" s="14" t="s">
        <v>63</v>
      </c>
      <c r="E29" s="14" t="s">
        <v>236</v>
      </c>
      <c r="F29" s="30" t="s">
        <v>63</v>
      </c>
      <c r="G29" s="23" t="s">
        <v>63</v>
      </c>
      <c r="H29" s="23" t="s">
        <v>63</v>
      </c>
      <c r="I29" s="23" t="s">
        <v>63</v>
      </c>
      <c r="J29" s="30" t="s">
        <v>237</v>
      </c>
      <c r="K29" s="14" t="s">
        <v>238</v>
      </c>
      <c r="L29" s="14" t="s">
        <v>63</v>
      </c>
      <c r="M29" s="23" t="s">
        <v>239</v>
      </c>
      <c r="N29" s="23" t="s">
        <v>213</v>
      </c>
      <c r="O29" s="23" t="s">
        <v>214</v>
      </c>
      <c r="P29" s="23" t="s">
        <v>215</v>
      </c>
      <c r="Q29" s="23" t="s">
        <v>216</v>
      </c>
      <c r="R29" s="23" t="s">
        <v>217</v>
      </c>
      <c r="S29" s="24" t="s">
        <v>227</v>
      </c>
      <c r="T29" s="24" t="s">
        <v>219</v>
      </c>
      <c r="U29" s="23" t="s">
        <v>220</v>
      </c>
      <c r="V29" s="23" t="s">
        <v>221</v>
      </c>
      <c r="W29" s="23" t="s">
        <v>222</v>
      </c>
      <c r="X29" s="23" t="s">
        <v>223</v>
      </c>
      <c r="Y29" s="25" t="s">
        <v>224</v>
      </c>
      <c r="Z29" s="23" t="s">
        <v>63</v>
      </c>
      <c r="AA29" s="14" t="s">
        <v>63</v>
      </c>
      <c r="AB29" s="14" t="s">
        <v>63</v>
      </c>
      <c r="AC29" s="14" t="s">
        <v>63</v>
      </c>
      <c r="AD29" s="14" t="s">
        <v>63</v>
      </c>
      <c r="AE29" s="14" t="s">
        <v>63</v>
      </c>
      <c r="AF29" s="14" t="s">
        <v>63</v>
      </c>
      <c r="AG29" s="14" t="s">
        <v>63</v>
      </c>
      <c r="AH29" s="14" t="s">
        <v>63</v>
      </c>
      <c r="AI29" s="14" t="s">
        <v>63</v>
      </c>
      <c r="AJ29" s="14" t="s">
        <v>63</v>
      </c>
      <c r="AK29" s="14" t="s">
        <v>63</v>
      </c>
      <c r="AL29" s="14" t="s">
        <v>63</v>
      </c>
      <c r="AM29" s="14" t="s">
        <v>63</v>
      </c>
      <c r="AN29" s="57" t="s">
        <v>240</v>
      </c>
      <c r="AO29" s="57" t="s">
        <v>241</v>
      </c>
      <c r="AP29" s="57" t="s">
        <v>109</v>
      </c>
      <c r="AQ29" s="66" t="s">
        <v>63</v>
      </c>
      <c r="AR29" s="6" t="e">
        <f>VLOOKUP(A:A,EOL!A:B,2,FALSE)</f>
        <v>#N/A</v>
      </c>
    </row>
    <row r="30" spans="1:44" ht="45">
      <c r="A30" s="523" t="s">
        <v>314</v>
      </c>
      <c r="B30" s="75" t="s">
        <v>315</v>
      </c>
      <c r="C30" s="14" t="s">
        <v>308</v>
      </c>
      <c r="D30" s="14" t="s">
        <v>63</v>
      </c>
      <c r="E30" s="14" t="s">
        <v>63</v>
      </c>
      <c r="F30" s="14" t="s">
        <v>63</v>
      </c>
      <c r="G30" s="30" t="s">
        <v>63</v>
      </c>
      <c r="H30" s="30" t="s">
        <v>63</v>
      </c>
      <c r="I30" s="30" t="s">
        <v>63</v>
      </c>
      <c r="J30" s="14" t="s">
        <v>309</v>
      </c>
      <c r="K30" s="14" t="s">
        <v>310</v>
      </c>
      <c r="L30" s="14" t="s">
        <v>63</v>
      </c>
      <c r="M30" s="30" t="s">
        <v>239</v>
      </c>
      <c r="N30" s="49" t="s">
        <v>213</v>
      </c>
      <c r="O30" s="30" t="s">
        <v>214</v>
      </c>
      <c r="P30" s="30" t="s">
        <v>215</v>
      </c>
      <c r="Q30" s="30" t="s">
        <v>216</v>
      </c>
      <c r="R30" s="30" t="s">
        <v>217</v>
      </c>
      <c r="S30" s="24" t="s">
        <v>227</v>
      </c>
      <c r="T30" s="24" t="s">
        <v>219</v>
      </c>
      <c r="U30" s="30" t="s">
        <v>220</v>
      </c>
      <c r="V30" s="49" t="s">
        <v>221</v>
      </c>
      <c r="W30" s="49" t="s">
        <v>222</v>
      </c>
      <c r="X30" s="23" t="s">
        <v>223</v>
      </c>
      <c r="Y30" s="25" t="s">
        <v>224</v>
      </c>
      <c r="Z30" s="30" t="s">
        <v>63</v>
      </c>
      <c r="AA30" s="14" t="s">
        <v>63</v>
      </c>
      <c r="AB30" s="14" t="s">
        <v>63</v>
      </c>
      <c r="AC30" s="14" t="s">
        <v>63</v>
      </c>
      <c r="AD30" s="14" t="s">
        <v>63</v>
      </c>
      <c r="AE30" s="14" t="s">
        <v>63</v>
      </c>
      <c r="AF30" s="14" t="s">
        <v>63</v>
      </c>
      <c r="AG30" s="14" t="s">
        <v>63</v>
      </c>
      <c r="AH30" s="14" t="s">
        <v>63</v>
      </c>
      <c r="AI30" s="14" t="s">
        <v>63</v>
      </c>
      <c r="AJ30" s="14" t="s">
        <v>63</v>
      </c>
      <c r="AK30" s="14" t="s">
        <v>63</v>
      </c>
      <c r="AL30" s="14" t="s">
        <v>63</v>
      </c>
      <c r="AM30" s="14" t="s">
        <v>311</v>
      </c>
      <c r="AN30" s="57" t="s">
        <v>240</v>
      </c>
      <c r="AO30" s="57" t="s">
        <v>312</v>
      </c>
      <c r="AP30" s="57" t="s">
        <v>109</v>
      </c>
      <c r="AQ30" s="66" t="s">
        <v>63</v>
      </c>
      <c r="AR30" s="6" t="str">
        <f>VLOOKUP(A:A,EOL!A:B,2,FALSE)</f>
        <v>&lt;-Camera is EOL</v>
      </c>
    </row>
    <row r="31" spans="1:44" ht="45">
      <c r="A31" s="518" t="s">
        <v>316</v>
      </c>
      <c r="B31" s="75" t="s">
        <v>315</v>
      </c>
      <c r="C31" s="14" t="s">
        <v>308</v>
      </c>
      <c r="D31" s="14" t="s">
        <v>63</v>
      </c>
      <c r="E31" s="14" t="s">
        <v>63</v>
      </c>
      <c r="F31" s="14" t="s">
        <v>63</v>
      </c>
      <c r="G31" s="30" t="s">
        <v>63</v>
      </c>
      <c r="H31" s="30" t="s">
        <v>63</v>
      </c>
      <c r="I31" s="30" t="s">
        <v>63</v>
      </c>
      <c r="J31" s="14" t="s">
        <v>309</v>
      </c>
      <c r="K31" s="14" t="s">
        <v>310</v>
      </c>
      <c r="L31" s="14" t="s">
        <v>63</v>
      </c>
      <c r="M31" s="30" t="s">
        <v>239</v>
      </c>
      <c r="N31" s="49" t="s">
        <v>213</v>
      </c>
      <c r="O31" s="30" t="s">
        <v>214</v>
      </c>
      <c r="P31" s="30" t="s">
        <v>215</v>
      </c>
      <c r="Q31" s="30" t="s">
        <v>216</v>
      </c>
      <c r="R31" s="30" t="s">
        <v>217</v>
      </c>
      <c r="S31" s="24" t="s">
        <v>227</v>
      </c>
      <c r="T31" s="24" t="s">
        <v>219</v>
      </c>
      <c r="U31" s="30" t="s">
        <v>220</v>
      </c>
      <c r="V31" s="49" t="s">
        <v>221</v>
      </c>
      <c r="W31" s="49" t="s">
        <v>222</v>
      </c>
      <c r="X31" s="23" t="s">
        <v>223</v>
      </c>
      <c r="Y31" s="25" t="s">
        <v>224</v>
      </c>
      <c r="Z31" s="30" t="s">
        <v>63</v>
      </c>
      <c r="AA31" s="14" t="s">
        <v>63</v>
      </c>
      <c r="AB31" s="14" t="s">
        <v>63</v>
      </c>
      <c r="AC31" s="14" t="s">
        <v>63</v>
      </c>
      <c r="AD31" s="14" t="s">
        <v>63</v>
      </c>
      <c r="AE31" s="14" t="s">
        <v>63</v>
      </c>
      <c r="AF31" s="14" t="s">
        <v>63</v>
      </c>
      <c r="AG31" s="14" t="s">
        <v>63</v>
      </c>
      <c r="AH31" s="14" t="s">
        <v>63</v>
      </c>
      <c r="AI31" s="14" t="s">
        <v>63</v>
      </c>
      <c r="AJ31" s="14" t="s">
        <v>63</v>
      </c>
      <c r="AK31" s="14" t="s">
        <v>63</v>
      </c>
      <c r="AL31" s="14" t="s">
        <v>63</v>
      </c>
      <c r="AM31" s="14" t="s">
        <v>311</v>
      </c>
      <c r="AN31" s="57" t="s">
        <v>240</v>
      </c>
      <c r="AO31" s="57" t="s">
        <v>312</v>
      </c>
      <c r="AP31" s="57" t="s">
        <v>109</v>
      </c>
      <c r="AQ31" s="66" t="s">
        <v>63</v>
      </c>
      <c r="AR31" s="6" t="e">
        <f>VLOOKUP(A:A,EOL!A:B,2,FALSE)</f>
        <v>#N/A</v>
      </c>
    </row>
    <row r="32" spans="1:44" ht="45">
      <c r="A32" s="523" t="s">
        <v>317</v>
      </c>
      <c r="B32" s="75" t="s">
        <v>315</v>
      </c>
      <c r="C32" s="14" t="s">
        <v>308</v>
      </c>
      <c r="D32" s="14" t="s">
        <v>63</v>
      </c>
      <c r="E32" s="14" t="s">
        <v>63</v>
      </c>
      <c r="F32" s="14" t="s">
        <v>63</v>
      </c>
      <c r="G32" s="30" t="s">
        <v>63</v>
      </c>
      <c r="H32" s="30" t="s">
        <v>63</v>
      </c>
      <c r="I32" s="30" t="s">
        <v>63</v>
      </c>
      <c r="J32" s="14" t="s">
        <v>309</v>
      </c>
      <c r="K32" s="14" t="s">
        <v>310</v>
      </c>
      <c r="L32" s="14" t="s">
        <v>63</v>
      </c>
      <c r="M32" s="30" t="s">
        <v>239</v>
      </c>
      <c r="N32" s="49" t="s">
        <v>213</v>
      </c>
      <c r="O32" s="30" t="s">
        <v>214</v>
      </c>
      <c r="P32" s="30" t="s">
        <v>215</v>
      </c>
      <c r="Q32" s="30" t="s">
        <v>216</v>
      </c>
      <c r="R32" s="30" t="s">
        <v>217</v>
      </c>
      <c r="S32" s="24" t="s">
        <v>227</v>
      </c>
      <c r="T32" s="24" t="s">
        <v>219</v>
      </c>
      <c r="U32" s="23" t="s">
        <v>220</v>
      </c>
      <c r="V32" s="23" t="s">
        <v>221</v>
      </c>
      <c r="W32" s="23" t="s">
        <v>222</v>
      </c>
      <c r="X32" s="23" t="s">
        <v>223</v>
      </c>
      <c r="Y32" s="25" t="s">
        <v>224</v>
      </c>
      <c r="Z32" s="30" t="s">
        <v>63</v>
      </c>
      <c r="AA32" s="14" t="s">
        <v>63</v>
      </c>
      <c r="AB32" s="14" t="s">
        <v>63</v>
      </c>
      <c r="AC32" s="14" t="s">
        <v>63</v>
      </c>
      <c r="AD32" s="14" t="s">
        <v>63</v>
      </c>
      <c r="AE32" s="14" t="s">
        <v>63</v>
      </c>
      <c r="AF32" s="14" t="s">
        <v>63</v>
      </c>
      <c r="AG32" s="14" t="s">
        <v>63</v>
      </c>
      <c r="AH32" s="14" t="s">
        <v>63</v>
      </c>
      <c r="AI32" s="14" t="s">
        <v>63</v>
      </c>
      <c r="AJ32" s="14" t="s">
        <v>63</v>
      </c>
      <c r="AK32" s="14" t="s">
        <v>63</v>
      </c>
      <c r="AL32" s="14" t="s">
        <v>63</v>
      </c>
      <c r="AM32" s="14" t="s">
        <v>311</v>
      </c>
      <c r="AN32" s="57" t="s">
        <v>240</v>
      </c>
      <c r="AO32" s="57" t="s">
        <v>312</v>
      </c>
      <c r="AP32" s="57" t="s">
        <v>109</v>
      </c>
      <c r="AQ32" s="66" t="s">
        <v>63</v>
      </c>
      <c r="AR32" s="6" t="str">
        <f>VLOOKUP(A:A,EOL!A:B,2,FALSE)</f>
        <v>&lt;-Camera is EOL</v>
      </c>
    </row>
    <row r="33" spans="1:44" ht="45">
      <c r="A33" s="518" t="s">
        <v>318</v>
      </c>
      <c r="B33" s="75" t="s">
        <v>315</v>
      </c>
      <c r="C33" s="14" t="s">
        <v>308</v>
      </c>
      <c r="D33" s="14" t="s">
        <v>63</v>
      </c>
      <c r="E33" s="14" t="s">
        <v>63</v>
      </c>
      <c r="F33" s="14" t="s">
        <v>63</v>
      </c>
      <c r="G33" s="30" t="s">
        <v>63</v>
      </c>
      <c r="H33" s="30" t="s">
        <v>63</v>
      </c>
      <c r="I33" s="30" t="s">
        <v>63</v>
      </c>
      <c r="J33" s="14" t="s">
        <v>309</v>
      </c>
      <c r="K33" s="14" t="s">
        <v>310</v>
      </c>
      <c r="L33" s="14" t="s">
        <v>63</v>
      </c>
      <c r="M33" s="30" t="s">
        <v>239</v>
      </c>
      <c r="N33" s="49" t="s">
        <v>213</v>
      </c>
      <c r="O33" s="30" t="s">
        <v>214</v>
      </c>
      <c r="P33" s="30" t="s">
        <v>215</v>
      </c>
      <c r="Q33" s="30" t="s">
        <v>216</v>
      </c>
      <c r="R33" s="30" t="s">
        <v>217</v>
      </c>
      <c r="S33" s="24" t="s">
        <v>227</v>
      </c>
      <c r="T33" s="24" t="s">
        <v>219</v>
      </c>
      <c r="U33" s="23" t="s">
        <v>220</v>
      </c>
      <c r="V33" s="23" t="s">
        <v>221</v>
      </c>
      <c r="W33" s="23" t="s">
        <v>222</v>
      </c>
      <c r="X33" s="23" t="s">
        <v>223</v>
      </c>
      <c r="Y33" s="25" t="s">
        <v>224</v>
      </c>
      <c r="Z33" s="30" t="s">
        <v>63</v>
      </c>
      <c r="AA33" s="14" t="s">
        <v>63</v>
      </c>
      <c r="AB33" s="14" t="s">
        <v>63</v>
      </c>
      <c r="AC33" s="14" t="s">
        <v>63</v>
      </c>
      <c r="AD33" s="14" t="s">
        <v>63</v>
      </c>
      <c r="AE33" s="14" t="s">
        <v>63</v>
      </c>
      <c r="AF33" s="14" t="s">
        <v>63</v>
      </c>
      <c r="AG33" s="14" t="s">
        <v>63</v>
      </c>
      <c r="AH33" s="14" t="s">
        <v>63</v>
      </c>
      <c r="AI33" s="14" t="s">
        <v>63</v>
      </c>
      <c r="AJ33" s="14" t="s">
        <v>63</v>
      </c>
      <c r="AK33" s="14" t="s">
        <v>63</v>
      </c>
      <c r="AL33" s="14" t="s">
        <v>63</v>
      </c>
      <c r="AM33" s="14" t="s">
        <v>311</v>
      </c>
      <c r="AN33" s="57" t="s">
        <v>240</v>
      </c>
      <c r="AO33" s="57" t="s">
        <v>312</v>
      </c>
      <c r="AP33" s="57" t="s">
        <v>109</v>
      </c>
      <c r="AQ33" s="66" t="s">
        <v>63</v>
      </c>
      <c r="AR33" s="6" t="str">
        <f>VLOOKUP(A:A,EOL!A:B,2,FALSE)</f>
        <v>&lt;-Camera is EOL</v>
      </c>
    </row>
    <row r="34" spans="1:44" ht="45">
      <c r="A34" s="517" t="s">
        <v>319</v>
      </c>
      <c r="B34" s="75" t="s">
        <v>315</v>
      </c>
      <c r="C34" s="14" t="s">
        <v>308</v>
      </c>
      <c r="D34" s="14" t="s">
        <v>63</v>
      </c>
      <c r="E34" s="14" t="s">
        <v>63</v>
      </c>
      <c r="F34" s="14" t="s">
        <v>63</v>
      </c>
      <c r="G34" s="30" t="s">
        <v>63</v>
      </c>
      <c r="H34" s="30" t="s">
        <v>63</v>
      </c>
      <c r="I34" s="30" t="s">
        <v>63</v>
      </c>
      <c r="J34" s="14" t="s">
        <v>309</v>
      </c>
      <c r="K34" s="14" t="s">
        <v>310</v>
      </c>
      <c r="L34" s="14" t="s">
        <v>63</v>
      </c>
      <c r="M34" s="30" t="s">
        <v>239</v>
      </c>
      <c r="N34" s="49" t="s">
        <v>213</v>
      </c>
      <c r="O34" s="30" t="s">
        <v>214</v>
      </c>
      <c r="P34" s="30" t="s">
        <v>215</v>
      </c>
      <c r="Q34" s="30" t="s">
        <v>216</v>
      </c>
      <c r="R34" s="30" t="s">
        <v>217</v>
      </c>
      <c r="S34" s="24" t="s">
        <v>227</v>
      </c>
      <c r="T34" s="24" t="s">
        <v>219</v>
      </c>
      <c r="U34" s="23" t="s">
        <v>220</v>
      </c>
      <c r="V34" s="23" t="s">
        <v>221</v>
      </c>
      <c r="W34" s="23" t="s">
        <v>222</v>
      </c>
      <c r="X34" s="23" t="s">
        <v>223</v>
      </c>
      <c r="Y34" s="25" t="s">
        <v>224</v>
      </c>
      <c r="Z34" s="30" t="s">
        <v>63</v>
      </c>
      <c r="AA34" s="14" t="s">
        <v>63</v>
      </c>
      <c r="AB34" s="14" t="s">
        <v>63</v>
      </c>
      <c r="AC34" s="14" t="s">
        <v>63</v>
      </c>
      <c r="AD34" s="14" t="s">
        <v>63</v>
      </c>
      <c r="AE34" s="14" t="s">
        <v>63</v>
      </c>
      <c r="AF34" s="14" t="s">
        <v>63</v>
      </c>
      <c r="AG34" s="14" t="s">
        <v>63</v>
      </c>
      <c r="AH34" s="14" t="s">
        <v>63</v>
      </c>
      <c r="AI34" s="14" t="s">
        <v>63</v>
      </c>
      <c r="AJ34" s="14" t="s">
        <v>63</v>
      </c>
      <c r="AK34" s="14" t="s">
        <v>63</v>
      </c>
      <c r="AL34" s="14" t="s">
        <v>63</v>
      </c>
      <c r="AM34" s="14" t="s">
        <v>311</v>
      </c>
      <c r="AN34" s="57" t="s">
        <v>240</v>
      </c>
      <c r="AO34" s="57" t="s">
        <v>312</v>
      </c>
      <c r="AP34" s="57" t="s">
        <v>109</v>
      </c>
      <c r="AQ34" s="66" t="s">
        <v>63</v>
      </c>
      <c r="AR34" s="6" t="str">
        <f>VLOOKUP(A:A,EOL!A:B,2,FALSE)</f>
        <v>&lt;-Camera is EOL</v>
      </c>
    </row>
    <row r="35" spans="1:44" ht="45">
      <c r="A35" s="518" t="s">
        <v>320</v>
      </c>
      <c r="B35" s="75" t="s">
        <v>315</v>
      </c>
      <c r="C35" s="14" t="s">
        <v>308</v>
      </c>
      <c r="D35" s="14" t="s">
        <v>63</v>
      </c>
      <c r="E35" s="14" t="s">
        <v>63</v>
      </c>
      <c r="F35" s="14" t="s">
        <v>63</v>
      </c>
      <c r="G35" s="30" t="s">
        <v>63</v>
      </c>
      <c r="H35" s="30" t="s">
        <v>63</v>
      </c>
      <c r="I35" s="30" t="s">
        <v>63</v>
      </c>
      <c r="J35" s="14" t="s">
        <v>309</v>
      </c>
      <c r="K35" s="14" t="s">
        <v>310</v>
      </c>
      <c r="L35" s="14" t="s">
        <v>63</v>
      </c>
      <c r="M35" s="30" t="s">
        <v>239</v>
      </c>
      <c r="N35" s="49" t="s">
        <v>213</v>
      </c>
      <c r="O35" s="30" t="s">
        <v>214</v>
      </c>
      <c r="P35" s="30" t="s">
        <v>215</v>
      </c>
      <c r="Q35" s="30" t="s">
        <v>216</v>
      </c>
      <c r="R35" s="30" t="s">
        <v>217</v>
      </c>
      <c r="S35" s="24" t="s">
        <v>227</v>
      </c>
      <c r="T35" s="24" t="s">
        <v>219</v>
      </c>
      <c r="U35" s="23" t="s">
        <v>220</v>
      </c>
      <c r="V35" s="23" t="s">
        <v>221</v>
      </c>
      <c r="W35" s="23" t="s">
        <v>222</v>
      </c>
      <c r="X35" s="23" t="s">
        <v>223</v>
      </c>
      <c r="Y35" s="25" t="s">
        <v>224</v>
      </c>
      <c r="Z35" s="30" t="s">
        <v>63</v>
      </c>
      <c r="AA35" s="14" t="s">
        <v>63</v>
      </c>
      <c r="AB35" s="14" t="s">
        <v>63</v>
      </c>
      <c r="AC35" s="14" t="s">
        <v>63</v>
      </c>
      <c r="AD35" s="14" t="s">
        <v>63</v>
      </c>
      <c r="AE35" s="14" t="s">
        <v>63</v>
      </c>
      <c r="AF35" s="14" t="s">
        <v>63</v>
      </c>
      <c r="AG35" s="14" t="s">
        <v>63</v>
      </c>
      <c r="AH35" s="14" t="s">
        <v>63</v>
      </c>
      <c r="AI35" s="14" t="s">
        <v>63</v>
      </c>
      <c r="AJ35" s="14" t="s">
        <v>63</v>
      </c>
      <c r="AK35" s="14" t="s">
        <v>63</v>
      </c>
      <c r="AL35" s="14" t="s">
        <v>63</v>
      </c>
      <c r="AM35" s="14" t="s">
        <v>311</v>
      </c>
      <c r="AN35" s="57" t="s">
        <v>240</v>
      </c>
      <c r="AO35" s="57" t="s">
        <v>312</v>
      </c>
      <c r="AP35" s="57" t="s">
        <v>109</v>
      </c>
      <c r="AQ35" s="66" t="s">
        <v>63</v>
      </c>
      <c r="AR35" s="6" t="str">
        <f>VLOOKUP(A:A,EOL!A:B,2,FALSE)</f>
        <v>&lt;-Camera is EOL</v>
      </c>
    </row>
    <row r="36" spans="1:44" ht="45">
      <c r="A36" s="523" t="s">
        <v>243</v>
      </c>
      <c r="B36" s="65" t="s">
        <v>234</v>
      </c>
      <c r="C36" s="14" t="s">
        <v>235</v>
      </c>
      <c r="D36" s="14" t="s">
        <v>63</v>
      </c>
      <c r="E36" s="14" t="s">
        <v>236</v>
      </c>
      <c r="F36" s="30" t="s">
        <v>63</v>
      </c>
      <c r="G36" s="23" t="s">
        <v>63</v>
      </c>
      <c r="H36" s="23" t="s">
        <v>63</v>
      </c>
      <c r="I36" s="23" t="s">
        <v>63</v>
      </c>
      <c r="J36" s="30" t="s">
        <v>237</v>
      </c>
      <c r="K36" s="14" t="s">
        <v>238</v>
      </c>
      <c r="L36" s="14" t="s">
        <v>63</v>
      </c>
      <c r="M36" s="23" t="s">
        <v>239</v>
      </c>
      <c r="N36" s="23" t="s">
        <v>213</v>
      </c>
      <c r="O36" s="23" t="s">
        <v>214</v>
      </c>
      <c r="P36" s="23" t="s">
        <v>215</v>
      </c>
      <c r="Q36" s="23" t="s">
        <v>216</v>
      </c>
      <c r="R36" s="23" t="s">
        <v>217</v>
      </c>
      <c r="S36" s="24" t="s">
        <v>227</v>
      </c>
      <c r="T36" s="24" t="s">
        <v>219</v>
      </c>
      <c r="U36" s="23" t="s">
        <v>220</v>
      </c>
      <c r="V36" s="23" t="s">
        <v>221</v>
      </c>
      <c r="W36" s="23" t="s">
        <v>222</v>
      </c>
      <c r="X36" s="23" t="s">
        <v>223</v>
      </c>
      <c r="Y36" s="25" t="s">
        <v>224</v>
      </c>
      <c r="Z36" s="23" t="s">
        <v>63</v>
      </c>
      <c r="AA36" s="14" t="s">
        <v>63</v>
      </c>
      <c r="AB36" s="14" t="s">
        <v>63</v>
      </c>
      <c r="AC36" s="14" t="s">
        <v>63</v>
      </c>
      <c r="AD36" s="14" t="s">
        <v>63</v>
      </c>
      <c r="AE36" s="14" t="s">
        <v>63</v>
      </c>
      <c r="AF36" s="14" t="s">
        <v>63</v>
      </c>
      <c r="AG36" s="14" t="s">
        <v>63</v>
      </c>
      <c r="AH36" s="14" t="s">
        <v>63</v>
      </c>
      <c r="AI36" s="14" t="s">
        <v>63</v>
      </c>
      <c r="AJ36" s="14" t="s">
        <v>63</v>
      </c>
      <c r="AK36" s="14" t="s">
        <v>63</v>
      </c>
      <c r="AL36" s="14" t="s">
        <v>63</v>
      </c>
      <c r="AM36" s="14" t="s">
        <v>63</v>
      </c>
      <c r="AN36" s="57" t="s">
        <v>240</v>
      </c>
      <c r="AO36" s="57" t="s">
        <v>241</v>
      </c>
      <c r="AP36" s="57" t="s">
        <v>109</v>
      </c>
      <c r="AQ36" s="66" t="s">
        <v>63</v>
      </c>
      <c r="AR36" s="6" t="str">
        <f>VLOOKUP(A:A,EOL!A:B,2,FALSE)</f>
        <v>&lt;-Camera is EOL</v>
      </c>
    </row>
    <row r="37" spans="1:44" ht="45">
      <c r="A37" s="518" t="s">
        <v>244</v>
      </c>
      <c r="B37" s="65" t="s">
        <v>234</v>
      </c>
      <c r="C37" s="14" t="s">
        <v>235</v>
      </c>
      <c r="D37" s="14" t="s">
        <v>63</v>
      </c>
      <c r="E37" s="14" t="s">
        <v>236</v>
      </c>
      <c r="F37" s="30" t="s">
        <v>63</v>
      </c>
      <c r="G37" s="23" t="s">
        <v>63</v>
      </c>
      <c r="H37" s="23" t="s">
        <v>63</v>
      </c>
      <c r="I37" s="23" t="s">
        <v>63</v>
      </c>
      <c r="J37" s="30" t="s">
        <v>237</v>
      </c>
      <c r="K37" s="14" t="s">
        <v>238</v>
      </c>
      <c r="L37" s="14" t="s">
        <v>63</v>
      </c>
      <c r="M37" s="23" t="s">
        <v>239</v>
      </c>
      <c r="N37" s="23" t="s">
        <v>213</v>
      </c>
      <c r="O37" s="23" t="s">
        <v>214</v>
      </c>
      <c r="P37" s="23" t="s">
        <v>215</v>
      </c>
      <c r="Q37" s="23" t="s">
        <v>216</v>
      </c>
      <c r="R37" s="23" t="s">
        <v>217</v>
      </c>
      <c r="S37" s="24" t="s">
        <v>227</v>
      </c>
      <c r="T37" s="24" t="s">
        <v>219</v>
      </c>
      <c r="U37" s="23" t="s">
        <v>220</v>
      </c>
      <c r="V37" s="23" t="s">
        <v>221</v>
      </c>
      <c r="W37" s="23" t="s">
        <v>222</v>
      </c>
      <c r="X37" s="23" t="s">
        <v>223</v>
      </c>
      <c r="Y37" s="25" t="s">
        <v>224</v>
      </c>
      <c r="Z37" s="23" t="s">
        <v>63</v>
      </c>
      <c r="AA37" s="14" t="s">
        <v>63</v>
      </c>
      <c r="AB37" s="14" t="s">
        <v>63</v>
      </c>
      <c r="AC37" s="14" t="s">
        <v>63</v>
      </c>
      <c r="AD37" s="14" t="s">
        <v>63</v>
      </c>
      <c r="AE37" s="14" t="s">
        <v>63</v>
      </c>
      <c r="AF37" s="14" t="s">
        <v>63</v>
      </c>
      <c r="AG37" s="14" t="s">
        <v>63</v>
      </c>
      <c r="AH37" s="14" t="s">
        <v>63</v>
      </c>
      <c r="AI37" s="14" t="s">
        <v>63</v>
      </c>
      <c r="AJ37" s="14" t="s">
        <v>63</v>
      </c>
      <c r="AK37" s="14" t="s">
        <v>63</v>
      </c>
      <c r="AL37" s="14" t="s">
        <v>63</v>
      </c>
      <c r="AM37" s="14" t="s">
        <v>63</v>
      </c>
      <c r="AN37" s="57" t="s">
        <v>240</v>
      </c>
      <c r="AO37" s="57" t="s">
        <v>241</v>
      </c>
      <c r="AP37" s="57" t="s">
        <v>109</v>
      </c>
      <c r="AQ37" s="66" t="s">
        <v>63</v>
      </c>
      <c r="AR37" s="6" t="str">
        <f>VLOOKUP(A:A,EOL!A:B,2,FALSE)</f>
        <v>&lt;-Camera is EOL</v>
      </c>
    </row>
    <row r="38" spans="1:44">
      <c r="A38" s="524" t="s">
        <v>502</v>
      </c>
      <c r="B38" s="65" t="s">
        <v>503</v>
      </c>
      <c r="C38" s="34"/>
      <c r="D38" s="34"/>
      <c r="E38" s="34"/>
      <c r="F38" s="34"/>
      <c r="G38" s="23"/>
      <c r="H38" s="23"/>
      <c r="I38" s="23"/>
      <c r="J38" s="34"/>
      <c r="K38" s="34"/>
      <c r="L38" s="34"/>
      <c r="M38" s="23"/>
      <c r="N38" s="23"/>
      <c r="O38" s="23"/>
      <c r="P38" s="23"/>
      <c r="Q38" s="23"/>
      <c r="R38" s="23"/>
      <c r="S38" s="25"/>
      <c r="T38" s="25"/>
      <c r="U38" s="23"/>
      <c r="V38" s="23"/>
      <c r="W38" s="23"/>
      <c r="X38" s="23"/>
      <c r="Y38" s="25"/>
      <c r="Z38" s="23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14"/>
      <c r="AN38" s="207"/>
      <c r="AO38" s="57"/>
      <c r="AP38" s="57"/>
      <c r="AQ38" s="66"/>
      <c r="AR38" s="6" t="str">
        <f>VLOOKUP(A:A,EOL!A:B,2,FALSE)</f>
        <v>&lt;-Camera is EOL</v>
      </c>
    </row>
    <row r="39" spans="1:44">
      <c r="A39" s="525" t="s">
        <v>1117</v>
      </c>
      <c r="B39" s="101" t="s">
        <v>1121</v>
      </c>
      <c r="C39" s="295" t="s">
        <v>108</v>
      </c>
      <c r="D39" s="90"/>
      <c r="E39" s="90"/>
      <c r="F39" s="90"/>
      <c r="G39" s="91"/>
      <c r="H39" s="91"/>
      <c r="I39" s="91"/>
      <c r="J39" s="90"/>
      <c r="K39" s="90"/>
      <c r="L39" s="90"/>
      <c r="M39" s="91"/>
      <c r="N39" s="91"/>
      <c r="O39" s="91"/>
      <c r="P39" s="91"/>
      <c r="Q39" s="91"/>
      <c r="R39" s="91"/>
      <c r="S39" s="102"/>
      <c r="T39" s="102"/>
      <c r="U39" s="91"/>
      <c r="V39" s="91"/>
      <c r="W39" s="91"/>
      <c r="X39" s="91"/>
      <c r="Y39" s="102"/>
      <c r="Z39" s="91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18"/>
      <c r="AN39" s="223" t="s">
        <v>66</v>
      </c>
      <c r="AO39" s="59" t="s">
        <v>108</v>
      </c>
      <c r="AP39" s="59" t="s">
        <v>109</v>
      </c>
      <c r="AQ39" s="78" t="s">
        <v>63</v>
      </c>
      <c r="AR39" s="6" t="e">
        <f>VLOOKUP(A:A,EOL!A:B,2,FALSE)</f>
        <v>#N/A</v>
      </c>
    </row>
    <row r="40" spans="1:44" ht="15.75" thickBot="1">
      <c r="A40" s="526" t="s">
        <v>61</v>
      </c>
      <c r="B40" s="67" t="s">
        <v>62</v>
      </c>
      <c r="C40" s="17" t="s">
        <v>63</v>
      </c>
      <c r="D40" s="17" t="s">
        <v>64</v>
      </c>
      <c r="E40" s="17" t="s">
        <v>63</v>
      </c>
      <c r="F40" s="17" t="s">
        <v>63</v>
      </c>
      <c r="G40" s="17" t="s">
        <v>63</v>
      </c>
      <c r="H40" s="17" t="s">
        <v>63</v>
      </c>
      <c r="I40" s="17" t="s">
        <v>63</v>
      </c>
      <c r="J40" s="17" t="s">
        <v>63</v>
      </c>
      <c r="K40" s="17" t="s">
        <v>63</v>
      </c>
      <c r="L40" s="17" t="s">
        <v>63</v>
      </c>
      <c r="M40" s="17" t="s">
        <v>63</v>
      </c>
      <c r="N40" s="17" t="s">
        <v>63</v>
      </c>
      <c r="O40" s="17" t="s">
        <v>63</v>
      </c>
      <c r="P40" s="17" t="s">
        <v>63</v>
      </c>
      <c r="Q40" s="17" t="s">
        <v>63</v>
      </c>
      <c r="R40" s="17" t="s">
        <v>63</v>
      </c>
      <c r="S40" s="17" t="s">
        <v>63</v>
      </c>
      <c r="T40" s="17" t="s">
        <v>63</v>
      </c>
      <c r="U40" s="17" t="s">
        <v>63</v>
      </c>
      <c r="V40" s="31" t="s">
        <v>65</v>
      </c>
      <c r="W40" s="17" t="s">
        <v>63</v>
      </c>
      <c r="X40" s="17" t="s">
        <v>63</v>
      </c>
      <c r="Y40" s="17" t="s">
        <v>63</v>
      </c>
      <c r="Z40" s="17" t="s">
        <v>63</v>
      </c>
      <c r="AA40" s="17" t="s">
        <v>63</v>
      </c>
      <c r="AB40" s="17" t="s">
        <v>63</v>
      </c>
      <c r="AC40" s="17" t="s">
        <v>63</v>
      </c>
      <c r="AD40" s="17" t="s">
        <v>63</v>
      </c>
      <c r="AE40" s="17" t="s">
        <v>63</v>
      </c>
      <c r="AF40" s="17" t="s">
        <v>63</v>
      </c>
      <c r="AG40" s="17" t="s">
        <v>63</v>
      </c>
      <c r="AH40" s="17" t="s">
        <v>63</v>
      </c>
      <c r="AI40" s="17" t="s">
        <v>63</v>
      </c>
      <c r="AJ40" s="17" t="s">
        <v>63</v>
      </c>
      <c r="AK40" s="17" t="s">
        <v>63</v>
      </c>
      <c r="AL40" s="17" t="s">
        <v>63</v>
      </c>
      <c r="AM40" s="17" t="s">
        <v>63</v>
      </c>
      <c r="AN40" s="220" t="s">
        <v>66</v>
      </c>
      <c r="AO40" s="70" t="s">
        <v>66</v>
      </c>
      <c r="AP40" s="220" t="s">
        <v>66</v>
      </c>
      <c r="AQ40" s="68" t="s">
        <v>63</v>
      </c>
      <c r="AR40" s="6" t="e">
        <f>VLOOKUP(A:A,EOL!A:B,2,FALSE)</f>
        <v>#N/A</v>
      </c>
    </row>
    <row r="41" spans="1:44" ht="15.75" thickTop="1">
      <c r="A41" s="527" t="s">
        <v>67</v>
      </c>
      <c r="B41" s="63" t="s">
        <v>68</v>
      </c>
      <c r="C41" s="12" t="s">
        <v>63</v>
      </c>
      <c r="D41" s="29" t="s">
        <v>64</v>
      </c>
      <c r="E41" s="12" t="s">
        <v>63</v>
      </c>
      <c r="F41" s="12" t="s">
        <v>63</v>
      </c>
      <c r="G41" s="12" t="s">
        <v>63</v>
      </c>
      <c r="H41" s="12" t="s">
        <v>63</v>
      </c>
      <c r="I41" s="12" t="s">
        <v>63</v>
      </c>
      <c r="J41" s="12" t="s">
        <v>63</v>
      </c>
      <c r="K41" s="12" t="s">
        <v>63</v>
      </c>
      <c r="L41" s="12" t="s">
        <v>63</v>
      </c>
      <c r="M41" s="12" t="s">
        <v>63</v>
      </c>
      <c r="N41" s="12" t="s">
        <v>63</v>
      </c>
      <c r="O41" s="12" t="s">
        <v>63</v>
      </c>
      <c r="P41" s="12" t="s">
        <v>63</v>
      </c>
      <c r="Q41" s="12" t="s">
        <v>63</v>
      </c>
      <c r="R41" s="12" t="s">
        <v>63</v>
      </c>
      <c r="S41" s="12" t="s">
        <v>63</v>
      </c>
      <c r="T41" s="12" t="s">
        <v>63</v>
      </c>
      <c r="U41" s="12" t="s">
        <v>63</v>
      </c>
      <c r="V41" s="29" t="s">
        <v>65</v>
      </c>
      <c r="W41" s="12" t="s">
        <v>63</v>
      </c>
      <c r="X41" s="12" t="s">
        <v>63</v>
      </c>
      <c r="Y41" s="12" t="s">
        <v>63</v>
      </c>
      <c r="Z41" s="12" t="s">
        <v>63</v>
      </c>
      <c r="AA41" s="12" t="s">
        <v>63</v>
      </c>
      <c r="AB41" s="12" t="s">
        <v>63</v>
      </c>
      <c r="AC41" s="12" t="s">
        <v>63</v>
      </c>
      <c r="AD41" s="12" t="s">
        <v>63</v>
      </c>
      <c r="AE41" s="12" t="s">
        <v>63</v>
      </c>
      <c r="AF41" s="12" t="s">
        <v>63</v>
      </c>
      <c r="AG41" s="12" t="s">
        <v>63</v>
      </c>
      <c r="AH41" s="12" t="s">
        <v>63</v>
      </c>
      <c r="AI41" s="12" t="s">
        <v>63</v>
      </c>
      <c r="AJ41" s="12" t="s">
        <v>63</v>
      </c>
      <c r="AK41" s="12" t="s">
        <v>63</v>
      </c>
      <c r="AL41" s="12" t="s">
        <v>63</v>
      </c>
      <c r="AM41" s="12" t="s">
        <v>63</v>
      </c>
      <c r="AN41" s="218" t="s">
        <v>66</v>
      </c>
      <c r="AO41" s="69" t="s">
        <v>66</v>
      </c>
      <c r="AP41" s="218" t="s">
        <v>66</v>
      </c>
      <c r="AQ41" s="64" t="s">
        <v>63</v>
      </c>
      <c r="AR41" s="6" t="e">
        <f>VLOOKUP(A:A,EOL!A:B,2,FALSE)</f>
        <v>#N/A</v>
      </c>
    </row>
    <row r="42" spans="1:44">
      <c r="A42" s="528" t="s">
        <v>69</v>
      </c>
      <c r="B42" s="65" t="s">
        <v>68</v>
      </c>
      <c r="C42" s="14" t="s">
        <v>63</v>
      </c>
      <c r="D42" s="30" t="s">
        <v>64</v>
      </c>
      <c r="E42" s="14" t="s">
        <v>63</v>
      </c>
      <c r="F42" s="14" t="s">
        <v>63</v>
      </c>
      <c r="G42" s="14" t="s">
        <v>63</v>
      </c>
      <c r="H42" s="14" t="s">
        <v>63</v>
      </c>
      <c r="I42" s="14" t="s">
        <v>63</v>
      </c>
      <c r="J42" s="14" t="s">
        <v>63</v>
      </c>
      <c r="K42" s="14" t="s">
        <v>63</v>
      </c>
      <c r="L42" s="14" t="s">
        <v>63</v>
      </c>
      <c r="M42" s="14" t="s">
        <v>63</v>
      </c>
      <c r="N42" s="14" t="s">
        <v>63</v>
      </c>
      <c r="O42" s="14" t="s">
        <v>63</v>
      </c>
      <c r="P42" s="14" t="s">
        <v>63</v>
      </c>
      <c r="Q42" s="14" t="s">
        <v>63</v>
      </c>
      <c r="R42" s="14" t="s">
        <v>63</v>
      </c>
      <c r="S42" s="14" t="s">
        <v>63</v>
      </c>
      <c r="T42" s="14" t="s">
        <v>63</v>
      </c>
      <c r="U42" s="14" t="s">
        <v>63</v>
      </c>
      <c r="V42" s="30" t="s">
        <v>65</v>
      </c>
      <c r="W42" s="14" t="s">
        <v>63</v>
      </c>
      <c r="X42" s="14" t="s">
        <v>63</v>
      </c>
      <c r="Y42" s="14" t="s">
        <v>63</v>
      </c>
      <c r="Z42" s="14" t="s">
        <v>63</v>
      </c>
      <c r="AA42" s="14" t="s">
        <v>63</v>
      </c>
      <c r="AB42" s="14" t="s">
        <v>63</v>
      </c>
      <c r="AC42" s="14" t="s">
        <v>63</v>
      </c>
      <c r="AD42" s="14" t="s">
        <v>63</v>
      </c>
      <c r="AE42" s="14" t="s">
        <v>63</v>
      </c>
      <c r="AF42" s="14" t="s">
        <v>63</v>
      </c>
      <c r="AG42" s="14" t="s">
        <v>63</v>
      </c>
      <c r="AH42" s="14" t="s">
        <v>63</v>
      </c>
      <c r="AI42" s="14" t="s">
        <v>63</v>
      </c>
      <c r="AJ42" s="14" t="s">
        <v>63</v>
      </c>
      <c r="AK42" s="14" t="s">
        <v>63</v>
      </c>
      <c r="AL42" s="14" t="s">
        <v>63</v>
      </c>
      <c r="AM42" s="14" t="s">
        <v>63</v>
      </c>
      <c r="AN42" s="207" t="s">
        <v>66</v>
      </c>
      <c r="AO42" s="57" t="s">
        <v>66</v>
      </c>
      <c r="AP42" s="207" t="s">
        <v>66</v>
      </c>
      <c r="AQ42" s="66" t="s">
        <v>63</v>
      </c>
      <c r="AR42" s="6" t="e">
        <f>VLOOKUP(A:A,EOL!A:B,2,FALSE)</f>
        <v>#N/A</v>
      </c>
    </row>
    <row r="43" spans="1:44">
      <c r="A43" s="528" t="s">
        <v>70</v>
      </c>
      <c r="B43" s="65" t="s">
        <v>68</v>
      </c>
      <c r="C43" s="14" t="s">
        <v>63</v>
      </c>
      <c r="D43" s="14" t="s">
        <v>64</v>
      </c>
      <c r="E43" s="14" t="s">
        <v>63</v>
      </c>
      <c r="F43" s="14" t="s">
        <v>63</v>
      </c>
      <c r="G43" s="14" t="s">
        <v>63</v>
      </c>
      <c r="H43" s="14" t="s">
        <v>63</v>
      </c>
      <c r="I43" s="14" t="s">
        <v>63</v>
      </c>
      <c r="J43" s="14" t="s">
        <v>63</v>
      </c>
      <c r="K43" s="14" t="s">
        <v>63</v>
      </c>
      <c r="L43" s="14" t="s">
        <v>63</v>
      </c>
      <c r="M43" s="14" t="s">
        <v>63</v>
      </c>
      <c r="N43" s="14" t="s">
        <v>63</v>
      </c>
      <c r="O43" s="14" t="s">
        <v>63</v>
      </c>
      <c r="P43" s="14" t="s">
        <v>63</v>
      </c>
      <c r="Q43" s="14" t="s">
        <v>63</v>
      </c>
      <c r="R43" s="14" t="s">
        <v>63</v>
      </c>
      <c r="S43" s="14" t="s">
        <v>63</v>
      </c>
      <c r="T43" s="14" t="s">
        <v>63</v>
      </c>
      <c r="U43" s="14" t="s">
        <v>63</v>
      </c>
      <c r="V43" s="14" t="s">
        <v>65</v>
      </c>
      <c r="W43" s="14" t="s">
        <v>63</v>
      </c>
      <c r="X43" s="14" t="s">
        <v>63</v>
      </c>
      <c r="Y43" s="14" t="s">
        <v>63</v>
      </c>
      <c r="Z43" s="14" t="s">
        <v>63</v>
      </c>
      <c r="AA43" s="14" t="s">
        <v>63</v>
      </c>
      <c r="AB43" s="14" t="s">
        <v>63</v>
      </c>
      <c r="AC43" s="14" t="s">
        <v>63</v>
      </c>
      <c r="AD43" s="14" t="s">
        <v>63</v>
      </c>
      <c r="AE43" s="14" t="s">
        <v>63</v>
      </c>
      <c r="AF43" s="14" t="s">
        <v>63</v>
      </c>
      <c r="AG43" s="14" t="s">
        <v>63</v>
      </c>
      <c r="AH43" s="14" t="s">
        <v>63</v>
      </c>
      <c r="AI43" s="14" t="s">
        <v>63</v>
      </c>
      <c r="AJ43" s="14" t="s">
        <v>63</v>
      </c>
      <c r="AK43" s="14" t="s">
        <v>63</v>
      </c>
      <c r="AL43" s="14" t="s">
        <v>63</v>
      </c>
      <c r="AM43" s="14" t="s">
        <v>63</v>
      </c>
      <c r="AN43" s="207" t="s">
        <v>66</v>
      </c>
      <c r="AO43" s="57" t="s">
        <v>66</v>
      </c>
      <c r="AP43" s="207" t="s">
        <v>66</v>
      </c>
      <c r="AQ43" s="66" t="s">
        <v>63</v>
      </c>
      <c r="AR43" s="6" t="str">
        <f>VLOOKUP(A:A,EOL!A:B,2,FALSE)</f>
        <v>&lt;-Camera is EOL</v>
      </c>
    </row>
    <row r="44" spans="1:44">
      <c r="A44" s="521" t="s">
        <v>71</v>
      </c>
      <c r="B44" s="65" t="s">
        <v>68</v>
      </c>
      <c r="C44" s="14" t="s">
        <v>63</v>
      </c>
      <c r="D44" s="14" t="s">
        <v>64</v>
      </c>
      <c r="E44" s="14" t="s">
        <v>63</v>
      </c>
      <c r="F44" s="14" t="s">
        <v>63</v>
      </c>
      <c r="G44" s="14" t="s">
        <v>63</v>
      </c>
      <c r="H44" s="14" t="s">
        <v>63</v>
      </c>
      <c r="I44" s="14" t="s">
        <v>63</v>
      </c>
      <c r="J44" s="14" t="s">
        <v>63</v>
      </c>
      <c r="K44" s="14" t="s">
        <v>63</v>
      </c>
      <c r="L44" s="14" t="s">
        <v>63</v>
      </c>
      <c r="M44" s="14" t="s">
        <v>63</v>
      </c>
      <c r="N44" s="14" t="s">
        <v>63</v>
      </c>
      <c r="O44" s="14" t="s">
        <v>63</v>
      </c>
      <c r="P44" s="14" t="s">
        <v>63</v>
      </c>
      <c r="Q44" s="14" t="s">
        <v>63</v>
      </c>
      <c r="R44" s="14" t="s">
        <v>63</v>
      </c>
      <c r="S44" s="14" t="s">
        <v>63</v>
      </c>
      <c r="T44" s="14" t="s">
        <v>63</v>
      </c>
      <c r="U44" s="14" t="s">
        <v>63</v>
      </c>
      <c r="V44" s="14" t="s">
        <v>65</v>
      </c>
      <c r="W44" s="14" t="s">
        <v>63</v>
      </c>
      <c r="X44" s="14" t="s">
        <v>63</v>
      </c>
      <c r="Y44" s="14" t="s">
        <v>63</v>
      </c>
      <c r="Z44" s="14" t="s">
        <v>63</v>
      </c>
      <c r="AA44" s="14" t="s">
        <v>63</v>
      </c>
      <c r="AB44" s="14" t="s">
        <v>63</v>
      </c>
      <c r="AC44" s="14" t="s">
        <v>63</v>
      </c>
      <c r="AD44" s="14" t="s">
        <v>63</v>
      </c>
      <c r="AE44" s="14" t="s">
        <v>63</v>
      </c>
      <c r="AF44" s="14" t="s">
        <v>63</v>
      </c>
      <c r="AG44" s="14" t="s">
        <v>63</v>
      </c>
      <c r="AH44" s="14" t="s">
        <v>63</v>
      </c>
      <c r="AI44" s="14" t="s">
        <v>63</v>
      </c>
      <c r="AJ44" s="14" t="s">
        <v>63</v>
      </c>
      <c r="AK44" s="14" t="s">
        <v>63</v>
      </c>
      <c r="AL44" s="14" t="s">
        <v>63</v>
      </c>
      <c r="AM44" s="14" t="s">
        <v>63</v>
      </c>
      <c r="AN44" s="207" t="s">
        <v>66</v>
      </c>
      <c r="AO44" s="57" t="s">
        <v>66</v>
      </c>
      <c r="AP44" s="207" t="s">
        <v>66</v>
      </c>
      <c r="AQ44" s="66" t="s">
        <v>63</v>
      </c>
      <c r="AR44" s="6" t="e">
        <f>VLOOKUP(A:A,EOL!A:B,2,FALSE)</f>
        <v>#N/A</v>
      </c>
    </row>
    <row r="45" spans="1:44" ht="15.75" thickBot="1">
      <c r="A45" s="529" t="s">
        <v>72</v>
      </c>
      <c r="B45" s="67" t="s">
        <v>68</v>
      </c>
      <c r="C45" s="17" t="s">
        <v>63</v>
      </c>
      <c r="D45" s="17" t="s">
        <v>64</v>
      </c>
      <c r="E45" s="17" t="s">
        <v>63</v>
      </c>
      <c r="F45" s="17" t="s">
        <v>63</v>
      </c>
      <c r="G45" s="17" t="s">
        <v>63</v>
      </c>
      <c r="H45" s="17" t="s">
        <v>63</v>
      </c>
      <c r="I45" s="17" t="s">
        <v>63</v>
      </c>
      <c r="J45" s="17" t="s">
        <v>63</v>
      </c>
      <c r="K45" s="17" t="s">
        <v>63</v>
      </c>
      <c r="L45" s="17" t="s">
        <v>63</v>
      </c>
      <c r="M45" s="17" t="s">
        <v>63</v>
      </c>
      <c r="N45" s="17" t="s">
        <v>63</v>
      </c>
      <c r="O45" s="17" t="s">
        <v>63</v>
      </c>
      <c r="P45" s="17" t="s">
        <v>63</v>
      </c>
      <c r="Q45" s="17" t="s">
        <v>63</v>
      </c>
      <c r="R45" s="17" t="s">
        <v>63</v>
      </c>
      <c r="S45" s="17" t="s">
        <v>63</v>
      </c>
      <c r="T45" s="17" t="s">
        <v>63</v>
      </c>
      <c r="U45" s="17" t="s">
        <v>63</v>
      </c>
      <c r="V45" s="31" t="s">
        <v>65</v>
      </c>
      <c r="W45" s="17" t="s">
        <v>63</v>
      </c>
      <c r="X45" s="17" t="s">
        <v>63</v>
      </c>
      <c r="Y45" s="17" t="s">
        <v>63</v>
      </c>
      <c r="Z45" s="17" t="s">
        <v>63</v>
      </c>
      <c r="AA45" s="17" t="s">
        <v>63</v>
      </c>
      <c r="AB45" s="17" t="s">
        <v>63</v>
      </c>
      <c r="AC45" s="17" t="s">
        <v>63</v>
      </c>
      <c r="AD45" s="17" t="s">
        <v>63</v>
      </c>
      <c r="AE45" s="17" t="s">
        <v>63</v>
      </c>
      <c r="AF45" s="17" t="s">
        <v>63</v>
      </c>
      <c r="AG45" s="17" t="s">
        <v>63</v>
      </c>
      <c r="AH45" s="17" t="s">
        <v>63</v>
      </c>
      <c r="AI45" s="17" t="s">
        <v>63</v>
      </c>
      <c r="AJ45" s="17" t="s">
        <v>63</v>
      </c>
      <c r="AK45" s="17" t="s">
        <v>63</v>
      </c>
      <c r="AL45" s="17" t="s">
        <v>63</v>
      </c>
      <c r="AM45" s="17" t="s">
        <v>63</v>
      </c>
      <c r="AN45" s="220" t="s">
        <v>66</v>
      </c>
      <c r="AO45" s="70" t="s">
        <v>66</v>
      </c>
      <c r="AP45" s="220" t="s">
        <v>66</v>
      </c>
      <c r="AQ45" s="68" t="s">
        <v>63</v>
      </c>
      <c r="AR45" s="6" t="str">
        <f>VLOOKUP(A:A,EOL!A:B,2,FALSE)</f>
        <v>&lt;-Camera is EOL</v>
      </c>
    </row>
    <row r="46" spans="1:44" ht="15.75" thickTop="1">
      <c r="A46" s="530" t="s">
        <v>73</v>
      </c>
      <c r="B46" s="63" t="s">
        <v>68</v>
      </c>
      <c r="C46" s="12" t="s">
        <v>63</v>
      </c>
      <c r="D46" s="12" t="s">
        <v>64</v>
      </c>
      <c r="E46" s="12" t="s">
        <v>63</v>
      </c>
      <c r="F46" s="12" t="s">
        <v>63</v>
      </c>
      <c r="G46" s="12" t="s">
        <v>63</v>
      </c>
      <c r="H46" s="12" t="s">
        <v>63</v>
      </c>
      <c r="I46" s="12" t="s">
        <v>63</v>
      </c>
      <c r="J46" s="12" t="s">
        <v>63</v>
      </c>
      <c r="K46" s="12" t="s">
        <v>63</v>
      </c>
      <c r="L46" s="12" t="s">
        <v>63</v>
      </c>
      <c r="M46" s="12" t="s">
        <v>63</v>
      </c>
      <c r="N46" s="12" t="s">
        <v>63</v>
      </c>
      <c r="O46" s="12" t="s">
        <v>63</v>
      </c>
      <c r="P46" s="12" t="s">
        <v>63</v>
      </c>
      <c r="Q46" s="12" t="s">
        <v>63</v>
      </c>
      <c r="R46" s="12" t="s">
        <v>63</v>
      </c>
      <c r="S46" s="12" t="s">
        <v>63</v>
      </c>
      <c r="T46" s="12" t="s">
        <v>63</v>
      </c>
      <c r="U46" s="12" t="s">
        <v>63</v>
      </c>
      <c r="V46" s="29" t="s">
        <v>65</v>
      </c>
      <c r="W46" s="12" t="s">
        <v>63</v>
      </c>
      <c r="X46" s="12" t="s">
        <v>63</v>
      </c>
      <c r="Y46" s="12" t="s">
        <v>63</v>
      </c>
      <c r="Z46" s="12" t="s">
        <v>63</v>
      </c>
      <c r="AA46" s="12" t="s">
        <v>63</v>
      </c>
      <c r="AB46" s="12" t="s">
        <v>63</v>
      </c>
      <c r="AC46" s="12" t="s">
        <v>63</v>
      </c>
      <c r="AD46" s="12" t="s">
        <v>63</v>
      </c>
      <c r="AE46" s="12" t="s">
        <v>63</v>
      </c>
      <c r="AF46" s="12" t="s">
        <v>63</v>
      </c>
      <c r="AG46" s="12" t="s">
        <v>63</v>
      </c>
      <c r="AH46" s="12" t="s">
        <v>63</v>
      </c>
      <c r="AI46" s="12" t="s">
        <v>63</v>
      </c>
      <c r="AJ46" s="12" t="s">
        <v>63</v>
      </c>
      <c r="AK46" s="12" t="s">
        <v>63</v>
      </c>
      <c r="AL46" s="12" t="s">
        <v>63</v>
      </c>
      <c r="AM46" s="12" t="s">
        <v>63</v>
      </c>
      <c r="AN46" s="218" t="s">
        <v>66</v>
      </c>
      <c r="AO46" s="69" t="s">
        <v>66</v>
      </c>
      <c r="AP46" s="218" t="s">
        <v>66</v>
      </c>
      <c r="AQ46" s="64" t="s">
        <v>63</v>
      </c>
      <c r="AR46" s="6" t="str">
        <f>VLOOKUP(A:A,EOL!A:B,2,FALSE)</f>
        <v>&lt;-Camera is EOL</v>
      </c>
    </row>
    <row r="47" spans="1:44">
      <c r="A47" s="528" t="s">
        <v>74</v>
      </c>
      <c r="B47" s="65" t="s">
        <v>68</v>
      </c>
      <c r="C47" s="14" t="s">
        <v>63</v>
      </c>
      <c r="D47" s="14" t="s">
        <v>64</v>
      </c>
      <c r="E47" s="14" t="s">
        <v>63</v>
      </c>
      <c r="F47" s="14" t="s">
        <v>63</v>
      </c>
      <c r="G47" s="14" t="s">
        <v>63</v>
      </c>
      <c r="H47" s="14" t="s">
        <v>63</v>
      </c>
      <c r="I47" s="14" t="s">
        <v>63</v>
      </c>
      <c r="J47" s="14" t="s">
        <v>63</v>
      </c>
      <c r="K47" s="14" t="s">
        <v>63</v>
      </c>
      <c r="L47" s="14" t="s">
        <v>63</v>
      </c>
      <c r="M47" s="14" t="s">
        <v>63</v>
      </c>
      <c r="N47" s="14" t="s">
        <v>63</v>
      </c>
      <c r="O47" s="14" t="s">
        <v>63</v>
      </c>
      <c r="P47" s="14" t="s">
        <v>63</v>
      </c>
      <c r="Q47" s="14" t="s">
        <v>63</v>
      </c>
      <c r="R47" s="14" t="s">
        <v>63</v>
      </c>
      <c r="S47" s="14" t="s">
        <v>63</v>
      </c>
      <c r="T47" s="14" t="s">
        <v>63</v>
      </c>
      <c r="U47" s="14" t="s">
        <v>63</v>
      </c>
      <c r="V47" s="30" t="s">
        <v>65</v>
      </c>
      <c r="W47" s="14" t="s">
        <v>63</v>
      </c>
      <c r="X47" s="14" t="s">
        <v>63</v>
      </c>
      <c r="Y47" s="14" t="s">
        <v>63</v>
      </c>
      <c r="Z47" s="14" t="s">
        <v>63</v>
      </c>
      <c r="AA47" s="14" t="s">
        <v>63</v>
      </c>
      <c r="AB47" s="14" t="s">
        <v>63</v>
      </c>
      <c r="AC47" s="14" t="s">
        <v>63</v>
      </c>
      <c r="AD47" s="14" t="s">
        <v>63</v>
      </c>
      <c r="AE47" s="14" t="s">
        <v>63</v>
      </c>
      <c r="AF47" s="14" t="s">
        <v>63</v>
      </c>
      <c r="AG47" s="14" t="s">
        <v>63</v>
      </c>
      <c r="AH47" s="14" t="s">
        <v>63</v>
      </c>
      <c r="AI47" s="14" t="s">
        <v>63</v>
      </c>
      <c r="AJ47" s="14" t="s">
        <v>63</v>
      </c>
      <c r="AK47" s="14" t="s">
        <v>63</v>
      </c>
      <c r="AL47" s="14" t="s">
        <v>63</v>
      </c>
      <c r="AM47" s="14" t="s">
        <v>63</v>
      </c>
      <c r="AN47" s="207" t="s">
        <v>66</v>
      </c>
      <c r="AO47" s="57" t="s">
        <v>66</v>
      </c>
      <c r="AP47" s="207" t="s">
        <v>66</v>
      </c>
      <c r="AQ47" s="66" t="s">
        <v>63</v>
      </c>
      <c r="AR47" s="6" t="str">
        <f>VLOOKUP(A:A,EOL!A:B,2,FALSE)</f>
        <v>&lt;-Camera is EOL</v>
      </c>
    </row>
    <row r="48" spans="1:44">
      <c r="A48" s="521" t="s">
        <v>75</v>
      </c>
      <c r="B48" s="65" t="s">
        <v>68</v>
      </c>
      <c r="C48" s="14" t="s">
        <v>63</v>
      </c>
      <c r="D48" s="14" t="s">
        <v>64</v>
      </c>
      <c r="E48" s="14" t="s">
        <v>63</v>
      </c>
      <c r="F48" s="14" t="s">
        <v>63</v>
      </c>
      <c r="G48" s="14" t="s">
        <v>63</v>
      </c>
      <c r="H48" s="14" t="s">
        <v>63</v>
      </c>
      <c r="I48" s="14" t="s">
        <v>63</v>
      </c>
      <c r="J48" s="14" t="s">
        <v>63</v>
      </c>
      <c r="K48" s="14" t="s">
        <v>63</v>
      </c>
      <c r="L48" s="14" t="s">
        <v>63</v>
      </c>
      <c r="M48" s="14" t="s">
        <v>63</v>
      </c>
      <c r="N48" s="14" t="s">
        <v>63</v>
      </c>
      <c r="O48" s="14" t="s">
        <v>63</v>
      </c>
      <c r="P48" s="14" t="s">
        <v>63</v>
      </c>
      <c r="Q48" s="14" t="s">
        <v>63</v>
      </c>
      <c r="R48" s="14" t="s">
        <v>63</v>
      </c>
      <c r="S48" s="14" t="s">
        <v>63</v>
      </c>
      <c r="T48" s="14" t="s">
        <v>63</v>
      </c>
      <c r="U48" s="14" t="s">
        <v>63</v>
      </c>
      <c r="V48" s="30" t="s">
        <v>65</v>
      </c>
      <c r="W48" s="14" t="s">
        <v>63</v>
      </c>
      <c r="X48" s="14" t="s">
        <v>63</v>
      </c>
      <c r="Y48" s="14" t="s">
        <v>63</v>
      </c>
      <c r="Z48" s="14" t="s">
        <v>63</v>
      </c>
      <c r="AA48" s="14" t="s">
        <v>63</v>
      </c>
      <c r="AB48" s="14" t="s">
        <v>63</v>
      </c>
      <c r="AC48" s="14" t="s">
        <v>63</v>
      </c>
      <c r="AD48" s="14" t="s">
        <v>63</v>
      </c>
      <c r="AE48" s="14" t="s">
        <v>63</v>
      </c>
      <c r="AF48" s="14" t="s">
        <v>63</v>
      </c>
      <c r="AG48" s="14" t="s">
        <v>63</v>
      </c>
      <c r="AH48" s="14" t="s">
        <v>63</v>
      </c>
      <c r="AI48" s="14" t="s">
        <v>63</v>
      </c>
      <c r="AJ48" s="14" t="s">
        <v>63</v>
      </c>
      <c r="AK48" s="14" t="s">
        <v>63</v>
      </c>
      <c r="AL48" s="14" t="s">
        <v>63</v>
      </c>
      <c r="AM48" s="14" t="s">
        <v>63</v>
      </c>
      <c r="AN48" s="207" t="s">
        <v>66</v>
      </c>
      <c r="AO48" s="57" t="s">
        <v>66</v>
      </c>
      <c r="AP48" s="207" t="s">
        <v>66</v>
      </c>
      <c r="AQ48" s="66" t="s">
        <v>63</v>
      </c>
      <c r="AR48" s="6" t="str">
        <f>VLOOKUP(A:A,EOL!A:B,2,FALSE)</f>
        <v>&lt;-Camera is EOL</v>
      </c>
    </row>
    <row r="49" spans="1:44" ht="15.75" thickBot="1">
      <c r="A49" s="529" t="s">
        <v>76</v>
      </c>
      <c r="B49" s="67" t="s">
        <v>68</v>
      </c>
      <c r="C49" s="17" t="s">
        <v>63</v>
      </c>
      <c r="D49" s="31" t="s">
        <v>64</v>
      </c>
      <c r="E49" s="17" t="s">
        <v>63</v>
      </c>
      <c r="F49" s="17" t="s">
        <v>63</v>
      </c>
      <c r="G49" s="17" t="s">
        <v>63</v>
      </c>
      <c r="H49" s="17" t="s">
        <v>63</v>
      </c>
      <c r="I49" s="17" t="s">
        <v>63</v>
      </c>
      <c r="J49" s="17" t="s">
        <v>63</v>
      </c>
      <c r="K49" s="17" t="s">
        <v>63</v>
      </c>
      <c r="L49" s="17" t="s">
        <v>63</v>
      </c>
      <c r="M49" s="17" t="s">
        <v>63</v>
      </c>
      <c r="N49" s="17" t="s">
        <v>63</v>
      </c>
      <c r="O49" s="17" t="s">
        <v>63</v>
      </c>
      <c r="P49" s="17" t="s">
        <v>63</v>
      </c>
      <c r="Q49" s="17" t="s">
        <v>63</v>
      </c>
      <c r="R49" s="17" t="s">
        <v>63</v>
      </c>
      <c r="S49" s="17" t="s">
        <v>63</v>
      </c>
      <c r="T49" s="17" t="s">
        <v>63</v>
      </c>
      <c r="U49" s="17" t="s">
        <v>63</v>
      </c>
      <c r="V49" s="31" t="s">
        <v>65</v>
      </c>
      <c r="W49" s="17" t="s">
        <v>63</v>
      </c>
      <c r="X49" s="17" t="s">
        <v>63</v>
      </c>
      <c r="Y49" s="17" t="s">
        <v>63</v>
      </c>
      <c r="Z49" s="17" t="s">
        <v>63</v>
      </c>
      <c r="AA49" s="17" t="s">
        <v>63</v>
      </c>
      <c r="AB49" s="17" t="s">
        <v>63</v>
      </c>
      <c r="AC49" s="17" t="s">
        <v>63</v>
      </c>
      <c r="AD49" s="17" t="s">
        <v>63</v>
      </c>
      <c r="AE49" s="17" t="s">
        <v>63</v>
      </c>
      <c r="AF49" s="17" t="s">
        <v>63</v>
      </c>
      <c r="AG49" s="17" t="s">
        <v>63</v>
      </c>
      <c r="AH49" s="17" t="s">
        <v>63</v>
      </c>
      <c r="AI49" s="17" t="s">
        <v>63</v>
      </c>
      <c r="AJ49" s="17" t="s">
        <v>63</v>
      </c>
      <c r="AK49" s="17" t="s">
        <v>63</v>
      </c>
      <c r="AL49" s="17" t="s">
        <v>63</v>
      </c>
      <c r="AM49" s="17" t="s">
        <v>63</v>
      </c>
      <c r="AN49" s="220" t="s">
        <v>66</v>
      </c>
      <c r="AO49" s="70" t="s">
        <v>66</v>
      </c>
      <c r="AP49" s="220" t="s">
        <v>66</v>
      </c>
      <c r="AQ49" s="68" t="s">
        <v>63</v>
      </c>
      <c r="AR49" s="6" t="str">
        <f>VLOOKUP(A:A,EOL!A:B,2,FALSE)</f>
        <v>&lt;-Camera is EOL</v>
      </c>
    </row>
    <row r="50" spans="1:44" ht="15.75" thickTop="1">
      <c r="A50" s="530" t="s">
        <v>77</v>
      </c>
      <c r="B50" s="63" t="s">
        <v>68</v>
      </c>
      <c r="C50" s="12" t="s">
        <v>63</v>
      </c>
      <c r="D50" s="29" t="s">
        <v>64</v>
      </c>
      <c r="E50" s="12" t="s">
        <v>63</v>
      </c>
      <c r="F50" s="12" t="s">
        <v>63</v>
      </c>
      <c r="G50" s="12" t="s">
        <v>63</v>
      </c>
      <c r="H50" s="12" t="s">
        <v>63</v>
      </c>
      <c r="I50" s="12" t="s">
        <v>63</v>
      </c>
      <c r="J50" s="12" t="s">
        <v>63</v>
      </c>
      <c r="K50" s="12" t="s">
        <v>63</v>
      </c>
      <c r="L50" s="12" t="s">
        <v>63</v>
      </c>
      <c r="M50" s="12" t="s">
        <v>63</v>
      </c>
      <c r="N50" s="12" t="s">
        <v>63</v>
      </c>
      <c r="O50" s="12" t="s">
        <v>63</v>
      </c>
      <c r="P50" s="12" t="s">
        <v>63</v>
      </c>
      <c r="Q50" s="12" t="s">
        <v>63</v>
      </c>
      <c r="R50" s="12" t="s">
        <v>63</v>
      </c>
      <c r="S50" s="12" t="s">
        <v>63</v>
      </c>
      <c r="T50" s="12" t="s">
        <v>63</v>
      </c>
      <c r="U50" s="12" t="s">
        <v>63</v>
      </c>
      <c r="V50" s="29" t="s">
        <v>65</v>
      </c>
      <c r="W50" s="12" t="s">
        <v>63</v>
      </c>
      <c r="X50" s="12" t="s">
        <v>63</v>
      </c>
      <c r="Y50" s="12" t="s">
        <v>63</v>
      </c>
      <c r="Z50" s="12" t="s">
        <v>63</v>
      </c>
      <c r="AA50" s="12" t="s">
        <v>63</v>
      </c>
      <c r="AB50" s="12" t="s">
        <v>63</v>
      </c>
      <c r="AC50" s="12" t="s">
        <v>63</v>
      </c>
      <c r="AD50" s="12" t="s">
        <v>63</v>
      </c>
      <c r="AE50" s="12" t="s">
        <v>63</v>
      </c>
      <c r="AF50" s="12" t="s">
        <v>63</v>
      </c>
      <c r="AG50" s="12" t="s">
        <v>63</v>
      </c>
      <c r="AH50" s="12" t="s">
        <v>63</v>
      </c>
      <c r="AI50" s="12" t="s">
        <v>63</v>
      </c>
      <c r="AJ50" s="12" t="s">
        <v>63</v>
      </c>
      <c r="AK50" s="12" t="s">
        <v>63</v>
      </c>
      <c r="AL50" s="12" t="s">
        <v>63</v>
      </c>
      <c r="AM50" s="12" t="s">
        <v>63</v>
      </c>
      <c r="AN50" s="218" t="s">
        <v>66</v>
      </c>
      <c r="AO50" s="69" t="s">
        <v>66</v>
      </c>
      <c r="AP50" s="218" t="s">
        <v>66</v>
      </c>
      <c r="AQ50" s="64" t="s">
        <v>63</v>
      </c>
      <c r="AR50" s="6" t="e">
        <f>VLOOKUP(A:A,EOL!A:B,2,FALSE)</f>
        <v>#N/A</v>
      </c>
    </row>
    <row r="51" spans="1:44" ht="45.75" thickBot="1">
      <c r="A51" s="531" t="s">
        <v>577</v>
      </c>
      <c r="B51" s="76" t="s">
        <v>578</v>
      </c>
      <c r="C51" s="17" t="s">
        <v>63</v>
      </c>
      <c r="D51" s="17" t="s">
        <v>63</v>
      </c>
      <c r="E51" s="17" t="s">
        <v>579</v>
      </c>
      <c r="F51" s="222" t="s">
        <v>580</v>
      </c>
      <c r="G51" s="17" t="s">
        <v>581</v>
      </c>
      <c r="H51" s="31" t="s">
        <v>63</v>
      </c>
      <c r="I51" s="31" t="s">
        <v>63</v>
      </c>
      <c r="J51" s="17" t="s">
        <v>582</v>
      </c>
      <c r="K51" s="17" t="s">
        <v>583</v>
      </c>
      <c r="L51" s="17" t="s">
        <v>63</v>
      </c>
      <c r="M51" s="31" t="s">
        <v>63</v>
      </c>
      <c r="N51" s="26" t="s">
        <v>213</v>
      </c>
      <c r="O51" s="26" t="s">
        <v>214</v>
      </c>
      <c r="P51" s="26" t="s">
        <v>215</v>
      </c>
      <c r="Q51" s="26" t="s">
        <v>216</v>
      </c>
      <c r="R51" s="26" t="s">
        <v>217</v>
      </c>
      <c r="S51" s="27" t="s">
        <v>227</v>
      </c>
      <c r="T51" s="27" t="s">
        <v>219</v>
      </c>
      <c r="U51" s="26" t="s">
        <v>220</v>
      </c>
      <c r="V51" s="26" t="s">
        <v>221</v>
      </c>
      <c r="W51" s="26" t="s">
        <v>222</v>
      </c>
      <c r="X51" s="26" t="s">
        <v>223</v>
      </c>
      <c r="Y51" s="28" t="s">
        <v>224</v>
      </c>
      <c r="Z51" s="26" t="s">
        <v>63</v>
      </c>
      <c r="AA51" s="33" t="s">
        <v>63</v>
      </c>
      <c r="AB51" s="33" t="s">
        <v>63</v>
      </c>
      <c r="AC51" s="33" t="s">
        <v>63</v>
      </c>
      <c r="AD51" s="33" t="s">
        <v>63</v>
      </c>
      <c r="AE51" s="33" t="s">
        <v>63</v>
      </c>
      <c r="AF51" s="33" t="s">
        <v>63</v>
      </c>
      <c r="AG51" s="33" t="s">
        <v>63</v>
      </c>
      <c r="AH51" s="33" t="s">
        <v>63</v>
      </c>
      <c r="AI51" s="33" t="s">
        <v>63</v>
      </c>
      <c r="AJ51" s="33" t="s">
        <v>63</v>
      </c>
      <c r="AK51" s="33" t="s">
        <v>63</v>
      </c>
      <c r="AL51" s="33" t="s">
        <v>63</v>
      </c>
      <c r="AM51" s="17" t="s">
        <v>63</v>
      </c>
      <c r="AN51" s="220" t="s">
        <v>66</v>
      </c>
      <c r="AO51" s="220" t="s">
        <v>66</v>
      </c>
      <c r="AP51" s="220" t="s">
        <v>66</v>
      </c>
      <c r="AQ51" s="68" t="s">
        <v>63</v>
      </c>
      <c r="AR51" s="6" t="e">
        <f>VLOOKUP(A:A,EOL!A:B,2,FALSE)</f>
        <v>#N/A</v>
      </c>
    </row>
    <row r="52" spans="1:44" ht="45.75" thickTop="1">
      <c r="A52" s="532" t="s">
        <v>612</v>
      </c>
      <c r="B52" s="224" t="s">
        <v>613</v>
      </c>
      <c r="C52" s="12" t="s">
        <v>63</v>
      </c>
      <c r="D52" s="12" t="s">
        <v>63</v>
      </c>
      <c r="E52" s="12" t="s">
        <v>63</v>
      </c>
      <c r="F52" s="12" t="s">
        <v>63</v>
      </c>
      <c r="G52" s="29" t="s">
        <v>63</v>
      </c>
      <c r="H52" s="29" t="s">
        <v>63</v>
      </c>
      <c r="I52" s="29" t="s">
        <v>63</v>
      </c>
      <c r="J52" s="12" t="s">
        <v>614</v>
      </c>
      <c r="K52" s="12" t="s">
        <v>63</v>
      </c>
      <c r="L52" s="12" t="s">
        <v>63</v>
      </c>
      <c r="M52" s="29" t="s">
        <v>63</v>
      </c>
      <c r="N52" s="29" t="s">
        <v>213</v>
      </c>
      <c r="O52" s="29" t="s">
        <v>214</v>
      </c>
      <c r="P52" s="29" t="s">
        <v>215</v>
      </c>
      <c r="Q52" s="29" t="s">
        <v>216</v>
      </c>
      <c r="R52" s="29" t="s">
        <v>217</v>
      </c>
      <c r="S52" s="21" t="s">
        <v>227</v>
      </c>
      <c r="T52" s="21" t="s">
        <v>219</v>
      </c>
      <c r="U52" s="29" t="s">
        <v>220</v>
      </c>
      <c r="V52" s="29" t="s">
        <v>221</v>
      </c>
      <c r="W52" s="29" t="s">
        <v>222</v>
      </c>
      <c r="X52" s="29" t="s">
        <v>223</v>
      </c>
      <c r="Y52" s="29" t="s">
        <v>224</v>
      </c>
      <c r="Z52" s="29" t="s">
        <v>63</v>
      </c>
      <c r="AA52" s="12" t="s">
        <v>63</v>
      </c>
      <c r="AB52" s="12" t="s">
        <v>63</v>
      </c>
      <c r="AC52" s="12" t="s">
        <v>63</v>
      </c>
      <c r="AD52" s="12" t="s">
        <v>63</v>
      </c>
      <c r="AE52" s="12" t="s">
        <v>63</v>
      </c>
      <c r="AF52" s="12" t="s">
        <v>63</v>
      </c>
      <c r="AG52" s="12" t="s">
        <v>63</v>
      </c>
      <c r="AH52" s="12" t="s">
        <v>63</v>
      </c>
      <c r="AI52" s="12" t="s">
        <v>63</v>
      </c>
      <c r="AJ52" s="12" t="s">
        <v>63</v>
      </c>
      <c r="AK52" s="12" t="s">
        <v>63</v>
      </c>
      <c r="AL52" s="12" t="s">
        <v>63</v>
      </c>
      <c r="AM52" s="12" t="s">
        <v>63</v>
      </c>
      <c r="AN52" s="218" t="s">
        <v>66</v>
      </c>
      <c r="AO52" s="218" t="s">
        <v>66</v>
      </c>
      <c r="AP52" s="218" t="s">
        <v>66</v>
      </c>
      <c r="AQ52" s="64" t="s">
        <v>63</v>
      </c>
      <c r="AR52" s="6" t="e">
        <f>VLOOKUP(A:A,EOL!A:B,2,FALSE)</f>
        <v>#N/A</v>
      </c>
    </row>
    <row r="53" spans="1:44" ht="45">
      <c r="A53" s="523" t="s">
        <v>584</v>
      </c>
      <c r="B53" s="65" t="s">
        <v>578</v>
      </c>
      <c r="C53" s="14" t="s">
        <v>63</v>
      </c>
      <c r="D53" s="14" t="s">
        <v>63</v>
      </c>
      <c r="E53" s="14" t="s">
        <v>579</v>
      </c>
      <c r="F53" s="206" t="s">
        <v>580</v>
      </c>
      <c r="G53" s="14" t="s">
        <v>581</v>
      </c>
      <c r="H53" s="30" t="s">
        <v>63</v>
      </c>
      <c r="I53" s="30" t="s">
        <v>63</v>
      </c>
      <c r="J53" s="14" t="s">
        <v>582</v>
      </c>
      <c r="K53" s="14" t="s">
        <v>583</v>
      </c>
      <c r="L53" s="14" t="s">
        <v>63</v>
      </c>
      <c r="M53" s="23" t="s">
        <v>63</v>
      </c>
      <c r="N53" s="23" t="s">
        <v>213</v>
      </c>
      <c r="O53" s="30" t="s">
        <v>214</v>
      </c>
      <c r="P53" s="30" t="s">
        <v>215</v>
      </c>
      <c r="Q53" s="30" t="s">
        <v>216</v>
      </c>
      <c r="R53" s="23" t="s">
        <v>217</v>
      </c>
      <c r="S53" s="24" t="s">
        <v>227</v>
      </c>
      <c r="T53" s="24" t="s">
        <v>219</v>
      </c>
      <c r="U53" s="23" t="s">
        <v>220</v>
      </c>
      <c r="V53" s="23" t="s">
        <v>221</v>
      </c>
      <c r="W53" s="23" t="s">
        <v>222</v>
      </c>
      <c r="X53" s="23" t="s">
        <v>223</v>
      </c>
      <c r="Y53" s="23" t="s">
        <v>224</v>
      </c>
      <c r="Z53" s="23" t="s">
        <v>63</v>
      </c>
      <c r="AA53" s="34" t="s">
        <v>63</v>
      </c>
      <c r="AB53" s="34" t="s">
        <v>63</v>
      </c>
      <c r="AC53" s="34" t="s">
        <v>63</v>
      </c>
      <c r="AD53" s="34" t="s">
        <v>63</v>
      </c>
      <c r="AE53" s="34" t="s">
        <v>63</v>
      </c>
      <c r="AF53" s="34" t="s">
        <v>63</v>
      </c>
      <c r="AG53" s="34" t="s">
        <v>63</v>
      </c>
      <c r="AH53" s="34" t="s">
        <v>63</v>
      </c>
      <c r="AI53" s="34" t="s">
        <v>63</v>
      </c>
      <c r="AJ53" s="34" t="s">
        <v>63</v>
      </c>
      <c r="AK53" s="34" t="s">
        <v>63</v>
      </c>
      <c r="AL53" s="34" t="s">
        <v>63</v>
      </c>
      <c r="AM53" s="14" t="s">
        <v>63</v>
      </c>
      <c r="AN53" s="207" t="s">
        <v>66</v>
      </c>
      <c r="AO53" s="207" t="s">
        <v>66</v>
      </c>
      <c r="AP53" s="207" t="s">
        <v>66</v>
      </c>
      <c r="AQ53" s="66" t="s">
        <v>63</v>
      </c>
      <c r="AR53" s="6" t="str">
        <f>VLOOKUP(A:A,EOL!A:B,2,FALSE)</f>
        <v>&lt;-Camera is EOL</v>
      </c>
    </row>
    <row r="54" spans="1:44" ht="45">
      <c r="A54" s="523" t="s">
        <v>585</v>
      </c>
      <c r="B54" s="75" t="s">
        <v>578</v>
      </c>
      <c r="C54" s="14" t="s">
        <v>63</v>
      </c>
      <c r="D54" s="14" t="s">
        <v>63</v>
      </c>
      <c r="E54" s="14" t="s">
        <v>579</v>
      </c>
      <c r="F54" s="206" t="s">
        <v>580</v>
      </c>
      <c r="G54" s="14" t="s">
        <v>581</v>
      </c>
      <c r="H54" s="30" t="s">
        <v>63</v>
      </c>
      <c r="I54" s="30" t="s">
        <v>63</v>
      </c>
      <c r="J54" s="14" t="s">
        <v>582</v>
      </c>
      <c r="K54" s="14" t="s">
        <v>583</v>
      </c>
      <c r="L54" s="14" t="s">
        <v>63</v>
      </c>
      <c r="M54" s="23" t="s">
        <v>63</v>
      </c>
      <c r="N54" s="23" t="s">
        <v>213</v>
      </c>
      <c r="O54" s="30" t="s">
        <v>214</v>
      </c>
      <c r="P54" s="30" t="s">
        <v>215</v>
      </c>
      <c r="Q54" s="30" t="s">
        <v>216</v>
      </c>
      <c r="R54" s="23" t="s">
        <v>217</v>
      </c>
      <c r="S54" s="24" t="s">
        <v>227</v>
      </c>
      <c r="T54" s="24" t="s">
        <v>219</v>
      </c>
      <c r="U54" s="23" t="s">
        <v>220</v>
      </c>
      <c r="V54" s="23" t="s">
        <v>221</v>
      </c>
      <c r="W54" s="23" t="s">
        <v>222</v>
      </c>
      <c r="X54" s="23" t="s">
        <v>223</v>
      </c>
      <c r="Y54" s="25" t="s">
        <v>224</v>
      </c>
      <c r="Z54" s="23" t="s">
        <v>63</v>
      </c>
      <c r="AA54" s="34" t="s">
        <v>63</v>
      </c>
      <c r="AB54" s="34" t="s">
        <v>63</v>
      </c>
      <c r="AC54" s="34" t="s">
        <v>63</v>
      </c>
      <c r="AD54" s="34" t="s">
        <v>63</v>
      </c>
      <c r="AE54" s="34" t="s">
        <v>63</v>
      </c>
      <c r="AF54" s="34" t="s">
        <v>63</v>
      </c>
      <c r="AG54" s="34" t="s">
        <v>63</v>
      </c>
      <c r="AH54" s="34" t="s">
        <v>63</v>
      </c>
      <c r="AI54" s="34" t="s">
        <v>63</v>
      </c>
      <c r="AJ54" s="34" t="s">
        <v>63</v>
      </c>
      <c r="AK54" s="34" t="s">
        <v>63</v>
      </c>
      <c r="AL54" s="34" t="s">
        <v>63</v>
      </c>
      <c r="AM54" s="14" t="s">
        <v>63</v>
      </c>
      <c r="AN54" s="207" t="s">
        <v>66</v>
      </c>
      <c r="AO54" s="207" t="s">
        <v>66</v>
      </c>
      <c r="AP54" s="207" t="s">
        <v>66</v>
      </c>
      <c r="AQ54" s="66" t="s">
        <v>63</v>
      </c>
      <c r="AR54" s="6" t="e">
        <f>VLOOKUP(A:A,EOL!A:B,2,FALSE)</f>
        <v>#N/A</v>
      </c>
    </row>
    <row r="55" spans="1:44" ht="45">
      <c r="A55" s="524" t="s">
        <v>615</v>
      </c>
      <c r="B55" s="203" t="s">
        <v>613</v>
      </c>
      <c r="C55" s="14" t="s">
        <v>63</v>
      </c>
      <c r="D55" s="14" t="s">
        <v>63</v>
      </c>
      <c r="E55" s="14" t="s">
        <v>63</v>
      </c>
      <c r="F55" s="14" t="s">
        <v>63</v>
      </c>
      <c r="G55" s="30" t="s">
        <v>63</v>
      </c>
      <c r="H55" s="30" t="s">
        <v>63</v>
      </c>
      <c r="I55" s="30" t="s">
        <v>63</v>
      </c>
      <c r="J55" s="14" t="s">
        <v>614</v>
      </c>
      <c r="K55" s="14" t="s">
        <v>63</v>
      </c>
      <c r="L55" s="14" t="s">
        <v>63</v>
      </c>
      <c r="M55" s="30" t="s">
        <v>63</v>
      </c>
      <c r="N55" s="30" t="s">
        <v>213</v>
      </c>
      <c r="O55" s="30" t="s">
        <v>214</v>
      </c>
      <c r="P55" s="30" t="s">
        <v>215</v>
      </c>
      <c r="Q55" s="30" t="s">
        <v>216</v>
      </c>
      <c r="R55" s="30" t="s">
        <v>217</v>
      </c>
      <c r="S55" s="24" t="s">
        <v>227</v>
      </c>
      <c r="T55" s="24" t="s">
        <v>219</v>
      </c>
      <c r="U55" s="30" t="s">
        <v>220</v>
      </c>
      <c r="V55" s="30" t="s">
        <v>221</v>
      </c>
      <c r="W55" s="30" t="s">
        <v>222</v>
      </c>
      <c r="X55" s="30" t="s">
        <v>223</v>
      </c>
      <c r="Y55" s="30" t="s">
        <v>224</v>
      </c>
      <c r="Z55" s="30" t="s">
        <v>63</v>
      </c>
      <c r="AA55" s="14" t="s">
        <v>63</v>
      </c>
      <c r="AB55" s="14" t="s">
        <v>63</v>
      </c>
      <c r="AC55" s="14" t="s">
        <v>63</v>
      </c>
      <c r="AD55" s="14" t="s">
        <v>63</v>
      </c>
      <c r="AE55" s="14" t="s">
        <v>63</v>
      </c>
      <c r="AF55" s="14" t="s">
        <v>63</v>
      </c>
      <c r="AG55" s="14" t="s">
        <v>63</v>
      </c>
      <c r="AH55" s="14" t="s">
        <v>63</v>
      </c>
      <c r="AI55" s="14" t="s">
        <v>63</v>
      </c>
      <c r="AJ55" s="14" t="s">
        <v>63</v>
      </c>
      <c r="AK55" s="14" t="s">
        <v>63</v>
      </c>
      <c r="AL55" s="14" t="s">
        <v>63</v>
      </c>
      <c r="AM55" s="14" t="s">
        <v>63</v>
      </c>
      <c r="AN55" s="207" t="s">
        <v>66</v>
      </c>
      <c r="AO55" s="207" t="s">
        <v>66</v>
      </c>
      <c r="AP55" s="207" t="s">
        <v>66</v>
      </c>
      <c r="AQ55" s="66" t="s">
        <v>63</v>
      </c>
      <c r="AR55" s="6" t="e">
        <f>VLOOKUP(A:A,EOL!A:B,2,FALSE)</f>
        <v>#N/A</v>
      </c>
    </row>
    <row r="56" spans="1:44" ht="45.75" thickBot="1">
      <c r="A56" s="531" t="s">
        <v>738</v>
      </c>
      <c r="B56" s="226" t="s">
        <v>739</v>
      </c>
      <c r="C56" s="17" t="s">
        <v>108</v>
      </c>
      <c r="D56" s="17" t="s">
        <v>740</v>
      </c>
      <c r="E56" s="17" t="s">
        <v>741</v>
      </c>
      <c r="F56" s="17" t="s">
        <v>63</v>
      </c>
      <c r="G56" s="31" t="s">
        <v>63</v>
      </c>
      <c r="H56" s="31" t="s">
        <v>63</v>
      </c>
      <c r="I56" s="31" t="s">
        <v>63</v>
      </c>
      <c r="J56" s="17" t="s">
        <v>742</v>
      </c>
      <c r="K56" s="33" t="s">
        <v>212</v>
      </c>
      <c r="L56" s="33" t="s">
        <v>63</v>
      </c>
      <c r="M56" s="26" t="s">
        <v>743</v>
      </c>
      <c r="N56" s="26" t="s">
        <v>213</v>
      </c>
      <c r="O56" s="26" t="s">
        <v>214</v>
      </c>
      <c r="P56" s="26" t="s">
        <v>215</v>
      </c>
      <c r="Q56" s="26" t="s">
        <v>216</v>
      </c>
      <c r="R56" s="26" t="s">
        <v>217</v>
      </c>
      <c r="S56" s="27" t="s">
        <v>227</v>
      </c>
      <c r="T56" s="27" t="s">
        <v>219</v>
      </c>
      <c r="U56" s="26" t="s">
        <v>220</v>
      </c>
      <c r="V56" s="26" t="s">
        <v>221</v>
      </c>
      <c r="W56" s="26" t="s">
        <v>222</v>
      </c>
      <c r="X56" s="26" t="s">
        <v>223</v>
      </c>
      <c r="Y56" s="27" t="s">
        <v>224</v>
      </c>
      <c r="Z56" s="31" t="s">
        <v>63</v>
      </c>
      <c r="AA56" s="17" t="s">
        <v>63</v>
      </c>
      <c r="AB56" s="17" t="s">
        <v>63</v>
      </c>
      <c r="AC56" s="17" t="s">
        <v>63</v>
      </c>
      <c r="AD56" s="17" t="s">
        <v>63</v>
      </c>
      <c r="AE56" s="17" t="s">
        <v>63</v>
      </c>
      <c r="AF56" s="17" t="s">
        <v>63</v>
      </c>
      <c r="AG56" s="17" t="s">
        <v>63</v>
      </c>
      <c r="AH56" s="17" t="s">
        <v>63</v>
      </c>
      <c r="AI56" s="17" t="s">
        <v>63</v>
      </c>
      <c r="AJ56" s="17" t="s">
        <v>63</v>
      </c>
      <c r="AK56" s="17" t="s">
        <v>63</v>
      </c>
      <c r="AL56" s="17" t="s">
        <v>63</v>
      </c>
      <c r="AM56" s="17" t="s">
        <v>63</v>
      </c>
      <c r="AN56" s="70" t="s">
        <v>66</v>
      </c>
      <c r="AO56" s="70" t="s">
        <v>108</v>
      </c>
      <c r="AP56" s="70" t="s">
        <v>109</v>
      </c>
      <c r="AQ56" s="68" t="s">
        <v>63</v>
      </c>
      <c r="AR56" s="6" t="e">
        <f>VLOOKUP(A:A,EOL!A:B,2,FALSE)</f>
        <v>#N/A</v>
      </c>
    </row>
    <row r="57" spans="1:44" ht="45.75" thickTop="1">
      <c r="A57" s="533" t="s">
        <v>744</v>
      </c>
      <c r="B57" s="224" t="s">
        <v>739</v>
      </c>
      <c r="C57" s="12" t="s">
        <v>108</v>
      </c>
      <c r="D57" s="12" t="s">
        <v>740</v>
      </c>
      <c r="E57" s="12" t="s">
        <v>741</v>
      </c>
      <c r="F57" s="12" t="s">
        <v>63</v>
      </c>
      <c r="G57" s="29" t="s">
        <v>63</v>
      </c>
      <c r="H57" s="29" t="s">
        <v>63</v>
      </c>
      <c r="I57" s="29" t="s">
        <v>63</v>
      </c>
      <c r="J57" s="12" t="s">
        <v>742</v>
      </c>
      <c r="K57" s="32" t="s">
        <v>212</v>
      </c>
      <c r="L57" s="32" t="s">
        <v>63</v>
      </c>
      <c r="M57" s="20" t="s">
        <v>743</v>
      </c>
      <c r="N57" s="20" t="s">
        <v>213</v>
      </c>
      <c r="O57" s="20" t="s">
        <v>214</v>
      </c>
      <c r="P57" s="20" t="s">
        <v>215</v>
      </c>
      <c r="Q57" s="20" t="s">
        <v>216</v>
      </c>
      <c r="R57" s="20" t="s">
        <v>217</v>
      </c>
      <c r="S57" s="21" t="s">
        <v>227</v>
      </c>
      <c r="T57" s="21" t="s">
        <v>219</v>
      </c>
      <c r="U57" s="20" t="s">
        <v>220</v>
      </c>
      <c r="V57" s="20" t="s">
        <v>221</v>
      </c>
      <c r="W57" s="20" t="s">
        <v>222</v>
      </c>
      <c r="X57" s="20" t="s">
        <v>223</v>
      </c>
      <c r="Y57" s="21" t="s">
        <v>224</v>
      </c>
      <c r="Z57" s="29" t="s">
        <v>63</v>
      </c>
      <c r="AA57" s="12" t="s">
        <v>63</v>
      </c>
      <c r="AB57" s="12" t="s">
        <v>63</v>
      </c>
      <c r="AC57" s="12" t="s">
        <v>63</v>
      </c>
      <c r="AD57" s="12" t="s">
        <v>63</v>
      </c>
      <c r="AE57" s="12" t="s">
        <v>63</v>
      </c>
      <c r="AF57" s="12" t="s">
        <v>63</v>
      </c>
      <c r="AG57" s="12" t="s">
        <v>63</v>
      </c>
      <c r="AH57" s="12" t="s">
        <v>63</v>
      </c>
      <c r="AI57" s="12" t="s">
        <v>63</v>
      </c>
      <c r="AJ57" s="12" t="s">
        <v>63</v>
      </c>
      <c r="AK57" s="12" t="s">
        <v>63</v>
      </c>
      <c r="AL57" s="12" t="s">
        <v>63</v>
      </c>
      <c r="AM57" s="12" t="s">
        <v>63</v>
      </c>
      <c r="AN57" s="69" t="s">
        <v>66</v>
      </c>
      <c r="AO57" s="57" t="s">
        <v>108</v>
      </c>
      <c r="AP57" s="57" t="s">
        <v>109</v>
      </c>
      <c r="AQ57" s="64" t="s">
        <v>63</v>
      </c>
      <c r="AR57" s="6" t="e">
        <f>VLOOKUP(A:A,EOL!A:B,2,FALSE)</f>
        <v>#N/A</v>
      </c>
    </row>
    <row r="58" spans="1:44" ht="45.75" thickBot="1">
      <c r="A58" s="531" t="s">
        <v>788</v>
      </c>
      <c r="B58" s="76" t="s">
        <v>789</v>
      </c>
      <c r="C58" s="17" t="s">
        <v>108</v>
      </c>
      <c r="D58" s="17" t="s">
        <v>63</v>
      </c>
      <c r="E58" s="17" t="s">
        <v>63</v>
      </c>
      <c r="F58" s="17" t="s">
        <v>63</v>
      </c>
      <c r="G58" s="31" t="s">
        <v>63</v>
      </c>
      <c r="H58" s="31" t="s">
        <v>63</v>
      </c>
      <c r="I58" s="31" t="s">
        <v>63</v>
      </c>
      <c r="J58" s="17" t="s">
        <v>790</v>
      </c>
      <c r="K58" s="33" t="s">
        <v>238</v>
      </c>
      <c r="L58" s="33" t="s">
        <v>63</v>
      </c>
      <c r="M58" s="26" t="s">
        <v>743</v>
      </c>
      <c r="N58" s="26" t="s">
        <v>213</v>
      </c>
      <c r="O58" s="26" t="s">
        <v>214</v>
      </c>
      <c r="P58" s="26" t="s">
        <v>215</v>
      </c>
      <c r="Q58" s="26" t="s">
        <v>216</v>
      </c>
      <c r="R58" s="26" t="s">
        <v>217</v>
      </c>
      <c r="S58" s="27" t="s">
        <v>227</v>
      </c>
      <c r="T58" s="27" t="s">
        <v>219</v>
      </c>
      <c r="U58" s="26" t="s">
        <v>220</v>
      </c>
      <c r="V58" s="26" t="s">
        <v>221</v>
      </c>
      <c r="W58" s="26" t="s">
        <v>222</v>
      </c>
      <c r="X58" s="26" t="s">
        <v>223</v>
      </c>
      <c r="Y58" s="27" t="s">
        <v>224</v>
      </c>
      <c r="Z58" s="31" t="s">
        <v>63</v>
      </c>
      <c r="AA58" s="17" t="s">
        <v>63</v>
      </c>
      <c r="AB58" s="17" t="s">
        <v>63</v>
      </c>
      <c r="AC58" s="17" t="s">
        <v>63</v>
      </c>
      <c r="AD58" s="17" t="s">
        <v>63</v>
      </c>
      <c r="AE58" s="17" t="s">
        <v>63</v>
      </c>
      <c r="AF58" s="17" t="s">
        <v>63</v>
      </c>
      <c r="AG58" s="17" t="s">
        <v>63</v>
      </c>
      <c r="AH58" s="17" t="s">
        <v>63</v>
      </c>
      <c r="AI58" s="17" t="s">
        <v>63</v>
      </c>
      <c r="AJ58" s="17" t="s">
        <v>791</v>
      </c>
      <c r="AK58" s="17" t="s">
        <v>63</v>
      </c>
      <c r="AL58" s="17" t="s">
        <v>63</v>
      </c>
      <c r="AM58" s="17" t="s">
        <v>63</v>
      </c>
      <c r="AN58" s="70" t="s">
        <v>66</v>
      </c>
      <c r="AO58" s="57" t="s">
        <v>108</v>
      </c>
      <c r="AP58" s="57" t="s">
        <v>109</v>
      </c>
      <c r="AQ58" s="68" t="s">
        <v>63</v>
      </c>
      <c r="AR58" s="6" t="str">
        <f>VLOOKUP(A:A,EOL!A:B,2,FALSE)</f>
        <v>&lt;-Camera is EOL</v>
      </c>
    </row>
    <row r="59" spans="1:44" ht="45.75" thickTop="1">
      <c r="A59" s="534" t="s">
        <v>792</v>
      </c>
      <c r="B59" s="79" t="s">
        <v>789</v>
      </c>
      <c r="C59" s="12" t="s">
        <v>108</v>
      </c>
      <c r="D59" s="12" t="s">
        <v>63</v>
      </c>
      <c r="E59" s="12" t="s">
        <v>63</v>
      </c>
      <c r="F59" s="12" t="s">
        <v>63</v>
      </c>
      <c r="G59" s="29" t="s">
        <v>63</v>
      </c>
      <c r="H59" s="29" t="s">
        <v>63</v>
      </c>
      <c r="I59" s="29" t="s">
        <v>63</v>
      </c>
      <c r="J59" s="12" t="s">
        <v>790</v>
      </c>
      <c r="K59" s="32" t="s">
        <v>238</v>
      </c>
      <c r="L59" s="32" t="s">
        <v>63</v>
      </c>
      <c r="M59" s="20" t="s">
        <v>743</v>
      </c>
      <c r="N59" s="20" t="s">
        <v>213</v>
      </c>
      <c r="O59" s="20" t="s">
        <v>214</v>
      </c>
      <c r="P59" s="20" t="s">
        <v>215</v>
      </c>
      <c r="Q59" s="20" t="s">
        <v>216</v>
      </c>
      <c r="R59" s="20" t="s">
        <v>217</v>
      </c>
      <c r="S59" s="21" t="s">
        <v>227</v>
      </c>
      <c r="T59" s="21" t="s">
        <v>219</v>
      </c>
      <c r="U59" s="20" t="s">
        <v>220</v>
      </c>
      <c r="V59" s="20" t="s">
        <v>221</v>
      </c>
      <c r="W59" s="20" t="s">
        <v>222</v>
      </c>
      <c r="X59" s="20" t="s">
        <v>223</v>
      </c>
      <c r="Y59" s="21" t="s">
        <v>224</v>
      </c>
      <c r="Z59" s="29" t="s">
        <v>63</v>
      </c>
      <c r="AA59" s="12" t="s">
        <v>63</v>
      </c>
      <c r="AB59" s="12" t="s">
        <v>63</v>
      </c>
      <c r="AC59" s="12" t="s">
        <v>63</v>
      </c>
      <c r="AD59" s="12" t="s">
        <v>63</v>
      </c>
      <c r="AE59" s="12" t="s">
        <v>63</v>
      </c>
      <c r="AF59" s="12" t="s">
        <v>63</v>
      </c>
      <c r="AG59" s="12" t="s">
        <v>63</v>
      </c>
      <c r="AH59" s="12" t="s">
        <v>63</v>
      </c>
      <c r="AI59" s="12" t="s">
        <v>63</v>
      </c>
      <c r="AJ59" s="12" t="s">
        <v>791</v>
      </c>
      <c r="AK59" s="12" t="s">
        <v>63</v>
      </c>
      <c r="AL59" s="12" t="s">
        <v>63</v>
      </c>
      <c r="AM59" s="12" t="s">
        <v>63</v>
      </c>
      <c r="AN59" s="69" t="s">
        <v>66</v>
      </c>
      <c r="AO59" s="69" t="s">
        <v>108</v>
      </c>
      <c r="AP59" s="69" t="s">
        <v>109</v>
      </c>
      <c r="AQ59" s="64" t="s">
        <v>63</v>
      </c>
      <c r="AR59" s="6" t="e">
        <f>VLOOKUP(A:A,EOL!A:B,2,FALSE)</f>
        <v>#N/A</v>
      </c>
    </row>
    <row r="60" spans="1:44" ht="45">
      <c r="A60" s="523" t="s">
        <v>793</v>
      </c>
      <c r="B60" s="75" t="s">
        <v>789</v>
      </c>
      <c r="C60" s="14" t="s">
        <v>108</v>
      </c>
      <c r="D60" s="14" t="s">
        <v>63</v>
      </c>
      <c r="E60" s="14" t="s">
        <v>63</v>
      </c>
      <c r="F60" s="14" t="s">
        <v>63</v>
      </c>
      <c r="G60" s="30" t="s">
        <v>63</v>
      </c>
      <c r="H60" s="30" t="s">
        <v>63</v>
      </c>
      <c r="I60" s="30" t="s">
        <v>63</v>
      </c>
      <c r="J60" s="14" t="s">
        <v>790</v>
      </c>
      <c r="K60" s="34" t="s">
        <v>238</v>
      </c>
      <c r="L60" s="34" t="s">
        <v>63</v>
      </c>
      <c r="M60" s="23" t="s">
        <v>743</v>
      </c>
      <c r="N60" s="23" t="s">
        <v>213</v>
      </c>
      <c r="O60" s="23" t="s">
        <v>214</v>
      </c>
      <c r="P60" s="23" t="s">
        <v>215</v>
      </c>
      <c r="Q60" s="23" t="s">
        <v>216</v>
      </c>
      <c r="R60" s="23" t="s">
        <v>217</v>
      </c>
      <c r="S60" s="24" t="s">
        <v>227</v>
      </c>
      <c r="T60" s="24" t="s">
        <v>219</v>
      </c>
      <c r="U60" s="23" t="s">
        <v>220</v>
      </c>
      <c r="V60" s="23" t="s">
        <v>221</v>
      </c>
      <c r="W60" s="23" t="s">
        <v>222</v>
      </c>
      <c r="X60" s="23" t="s">
        <v>223</v>
      </c>
      <c r="Y60" s="24" t="s">
        <v>224</v>
      </c>
      <c r="Z60" s="30" t="s">
        <v>63</v>
      </c>
      <c r="AA60" s="14" t="s">
        <v>63</v>
      </c>
      <c r="AB60" s="14" t="s">
        <v>63</v>
      </c>
      <c r="AC60" s="14" t="s">
        <v>63</v>
      </c>
      <c r="AD60" s="14" t="s">
        <v>63</v>
      </c>
      <c r="AE60" s="14" t="s">
        <v>63</v>
      </c>
      <c r="AF60" s="14" t="s">
        <v>63</v>
      </c>
      <c r="AG60" s="14" t="s">
        <v>63</v>
      </c>
      <c r="AH60" s="14" t="s">
        <v>63</v>
      </c>
      <c r="AI60" s="14" t="s">
        <v>63</v>
      </c>
      <c r="AJ60" s="14" t="s">
        <v>791</v>
      </c>
      <c r="AK60" s="14" t="s">
        <v>63</v>
      </c>
      <c r="AL60" s="14" t="s">
        <v>63</v>
      </c>
      <c r="AM60" s="14" t="s">
        <v>63</v>
      </c>
      <c r="AN60" s="57" t="s">
        <v>66</v>
      </c>
      <c r="AO60" s="57" t="s">
        <v>108</v>
      </c>
      <c r="AP60" s="57" t="s">
        <v>109</v>
      </c>
      <c r="AQ60" s="66" t="s">
        <v>63</v>
      </c>
      <c r="AR60" s="6" t="str">
        <f>VLOOKUP(A:A,EOL!A:B,2,FALSE)</f>
        <v>&lt;-Camera is EOL</v>
      </c>
    </row>
    <row r="61" spans="1:44" ht="45">
      <c r="A61" s="518" t="s">
        <v>794</v>
      </c>
      <c r="B61" s="75" t="s">
        <v>789</v>
      </c>
      <c r="C61" s="14" t="s">
        <v>108</v>
      </c>
      <c r="D61" s="14" t="s">
        <v>63</v>
      </c>
      <c r="E61" s="14" t="s">
        <v>63</v>
      </c>
      <c r="F61" s="14" t="s">
        <v>63</v>
      </c>
      <c r="G61" s="30" t="s">
        <v>63</v>
      </c>
      <c r="H61" s="30" t="s">
        <v>63</v>
      </c>
      <c r="I61" s="30" t="s">
        <v>63</v>
      </c>
      <c r="J61" s="14" t="s">
        <v>790</v>
      </c>
      <c r="K61" s="34" t="s">
        <v>238</v>
      </c>
      <c r="L61" s="34" t="s">
        <v>63</v>
      </c>
      <c r="M61" s="23" t="s">
        <v>743</v>
      </c>
      <c r="N61" s="23" t="s">
        <v>213</v>
      </c>
      <c r="O61" s="23" t="s">
        <v>214</v>
      </c>
      <c r="P61" s="23" t="s">
        <v>215</v>
      </c>
      <c r="Q61" s="23" t="s">
        <v>216</v>
      </c>
      <c r="R61" s="23" t="s">
        <v>217</v>
      </c>
      <c r="S61" s="24" t="s">
        <v>227</v>
      </c>
      <c r="T61" s="24" t="s">
        <v>219</v>
      </c>
      <c r="U61" s="23" t="s">
        <v>220</v>
      </c>
      <c r="V61" s="23" t="s">
        <v>221</v>
      </c>
      <c r="W61" s="23" t="s">
        <v>222</v>
      </c>
      <c r="X61" s="23" t="s">
        <v>223</v>
      </c>
      <c r="Y61" s="24" t="s">
        <v>224</v>
      </c>
      <c r="Z61" s="30" t="s">
        <v>63</v>
      </c>
      <c r="AA61" s="14" t="s">
        <v>63</v>
      </c>
      <c r="AB61" s="14" t="s">
        <v>63</v>
      </c>
      <c r="AC61" s="14" t="s">
        <v>63</v>
      </c>
      <c r="AD61" s="14" t="s">
        <v>63</v>
      </c>
      <c r="AE61" s="14" t="s">
        <v>63</v>
      </c>
      <c r="AF61" s="14" t="s">
        <v>63</v>
      </c>
      <c r="AG61" s="14" t="s">
        <v>63</v>
      </c>
      <c r="AH61" s="14" t="s">
        <v>63</v>
      </c>
      <c r="AI61" s="14" t="s">
        <v>63</v>
      </c>
      <c r="AJ61" s="14" t="s">
        <v>791</v>
      </c>
      <c r="AK61" s="14" t="s">
        <v>63</v>
      </c>
      <c r="AL61" s="14" t="s">
        <v>63</v>
      </c>
      <c r="AM61" s="14" t="s">
        <v>63</v>
      </c>
      <c r="AN61" s="57" t="s">
        <v>66</v>
      </c>
      <c r="AO61" s="57" t="s">
        <v>108</v>
      </c>
      <c r="AP61" s="57" t="s">
        <v>109</v>
      </c>
      <c r="AQ61" s="66" t="s">
        <v>63</v>
      </c>
      <c r="AR61" s="6" t="str">
        <f>VLOOKUP(A:A,EOL!A:B,2,FALSE)</f>
        <v>&lt;-Camera is EOL</v>
      </c>
    </row>
    <row r="62" spans="1:44" ht="45">
      <c r="A62" s="523" t="s">
        <v>795</v>
      </c>
      <c r="B62" s="75" t="s">
        <v>789</v>
      </c>
      <c r="C62" s="14" t="s">
        <v>108</v>
      </c>
      <c r="D62" s="14" t="s">
        <v>63</v>
      </c>
      <c r="E62" s="14" t="s">
        <v>63</v>
      </c>
      <c r="F62" s="14" t="s">
        <v>63</v>
      </c>
      <c r="G62" s="30" t="s">
        <v>63</v>
      </c>
      <c r="H62" s="30" t="s">
        <v>63</v>
      </c>
      <c r="I62" s="30" t="s">
        <v>63</v>
      </c>
      <c r="J62" s="14" t="s">
        <v>790</v>
      </c>
      <c r="K62" s="34" t="s">
        <v>238</v>
      </c>
      <c r="L62" s="34" t="s">
        <v>63</v>
      </c>
      <c r="M62" s="23" t="s">
        <v>743</v>
      </c>
      <c r="N62" s="23" t="s">
        <v>213</v>
      </c>
      <c r="O62" s="23" t="s">
        <v>214</v>
      </c>
      <c r="P62" s="23" t="s">
        <v>215</v>
      </c>
      <c r="Q62" s="23" t="s">
        <v>216</v>
      </c>
      <c r="R62" s="23" t="s">
        <v>217</v>
      </c>
      <c r="S62" s="24" t="s">
        <v>227</v>
      </c>
      <c r="T62" s="24" t="s">
        <v>219</v>
      </c>
      <c r="U62" s="23" t="s">
        <v>220</v>
      </c>
      <c r="V62" s="23" t="s">
        <v>221</v>
      </c>
      <c r="W62" s="23" t="s">
        <v>222</v>
      </c>
      <c r="X62" s="23" t="s">
        <v>223</v>
      </c>
      <c r="Y62" s="24" t="s">
        <v>224</v>
      </c>
      <c r="Z62" s="30" t="s">
        <v>63</v>
      </c>
      <c r="AA62" s="14" t="s">
        <v>63</v>
      </c>
      <c r="AB62" s="14" t="s">
        <v>63</v>
      </c>
      <c r="AC62" s="14" t="s">
        <v>63</v>
      </c>
      <c r="AD62" s="14" t="s">
        <v>63</v>
      </c>
      <c r="AE62" s="14" t="s">
        <v>63</v>
      </c>
      <c r="AF62" s="14" t="s">
        <v>63</v>
      </c>
      <c r="AG62" s="14" t="s">
        <v>63</v>
      </c>
      <c r="AH62" s="14" t="s">
        <v>63</v>
      </c>
      <c r="AI62" s="14" t="s">
        <v>63</v>
      </c>
      <c r="AJ62" s="14" t="s">
        <v>791</v>
      </c>
      <c r="AK62" s="14" t="s">
        <v>63</v>
      </c>
      <c r="AL62" s="14" t="s">
        <v>63</v>
      </c>
      <c r="AM62" s="14" t="s">
        <v>63</v>
      </c>
      <c r="AN62" s="57" t="s">
        <v>66</v>
      </c>
      <c r="AO62" s="57" t="s">
        <v>108</v>
      </c>
      <c r="AP62" s="57" t="s">
        <v>109</v>
      </c>
      <c r="AQ62" s="66" t="s">
        <v>63</v>
      </c>
      <c r="AR62" s="6" t="str">
        <f>VLOOKUP(A:A,EOL!A:B,2,FALSE)</f>
        <v>&lt;-Camera is EOL</v>
      </c>
    </row>
    <row r="63" spans="1:44" ht="45.75" thickBot="1">
      <c r="A63" s="535" t="s">
        <v>796</v>
      </c>
      <c r="B63" s="77" t="s">
        <v>789</v>
      </c>
      <c r="C63" s="18" t="s">
        <v>108</v>
      </c>
      <c r="D63" s="18" t="s">
        <v>63</v>
      </c>
      <c r="E63" s="18" t="s">
        <v>63</v>
      </c>
      <c r="F63" s="18" t="s">
        <v>63</v>
      </c>
      <c r="G63" s="54" t="s">
        <v>63</v>
      </c>
      <c r="H63" s="54" t="s">
        <v>63</v>
      </c>
      <c r="I63" s="54" t="s">
        <v>63</v>
      </c>
      <c r="J63" s="18" t="s">
        <v>790</v>
      </c>
      <c r="K63" s="90" t="s">
        <v>238</v>
      </c>
      <c r="L63" s="90" t="s">
        <v>63</v>
      </c>
      <c r="M63" s="91" t="s">
        <v>743</v>
      </c>
      <c r="N63" s="91" t="s">
        <v>213</v>
      </c>
      <c r="O63" s="91" t="s">
        <v>214</v>
      </c>
      <c r="P63" s="91" t="s">
        <v>215</v>
      </c>
      <c r="Q63" s="91" t="s">
        <v>216</v>
      </c>
      <c r="R63" s="91" t="s">
        <v>217</v>
      </c>
      <c r="S63" s="89" t="s">
        <v>227</v>
      </c>
      <c r="T63" s="89" t="s">
        <v>219</v>
      </c>
      <c r="U63" s="91" t="s">
        <v>220</v>
      </c>
      <c r="V63" s="91" t="s">
        <v>221</v>
      </c>
      <c r="W63" s="91" t="s">
        <v>222</v>
      </c>
      <c r="X63" s="91" t="s">
        <v>223</v>
      </c>
      <c r="Y63" s="89" t="s">
        <v>224</v>
      </c>
      <c r="Z63" s="54" t="s">
        <v>63</v>
      </c>
      <c r="AA63" s="18" t="s">
        <v>63</v>
      </c>
      <c r="AB63" s="18" t="s">
        <v>63</v>
      </c>
      <c r="AC63" s="18" t="s">
        <v>63</v>
      </c>
      <c r="AD63" s="18" t="s">
        <v>63</v>
      </c>
      <c r="AE63" s="18" t="s">
        <v>63</v>
      </c>
      <c r="AF63" s="18" t="s">
        <v>63</v>
      </c>
      <c r="AG63" s="18" t="s">
        <v>63</v>
      </c>
      <c r="AH63" s="18" t="s">
        <v>63</v>
      </c>
      <c r="AI63" s="18" t="s">
        <v>63</v>
      </c>
      <c r="AJ63" s="18" t="s">
        <v>791</v>
      </c>
      <c r="AK63" s="18" t="s">
        <v>63</v>
      </c>
      <c r="AL63" s="18" t="s">
        <v>63</v>
      </c>
      <c r="AM63" s="18" t="s">
        <v>63</v>
      </c>
      <c r="AN63" s="59" t="s">
        <v>66</v>
      </c>
      <c r="AO63" s="59" t="s">
        <v>108</v>
      </c>
      <c r="AP63" s="59" t="s">
        <v>109</v>
      </c>
      <c r="AQ63" s="78" t="s">
        <v>63</v>
      </c>
      <c r="AR63" s="6" t="str">
        <f>VLOOKUP(A:A,EOL!A:B,2,FALSE)</f>
        <v>&lt;-Camera is EOL</v>
      </c>
    </row>
    <row r="64" spans="1:44" ht="45.75" thickTop="1">
      <c r="A64" s="533" t="s">
        <v>745</v>
      </c>
      <c r="B64" s="79" t="s">
        <v>746</v>
      </c>
      <c r="C64" s="12" t="s">
        <v>108</v>
      </c>
      <c r="D64" s="12" t="s">
        <v>740</v>
      </c>
      <c r="E64" s="12" t="s">
        <v>741</v>
      </c>
      <c r="F64" s="12" t="s">
        <v>63</v>
      </c>
      <c r="G64" s="29" t="s">
        <v>63</v>
      </c>
      <c r="H64" s="29" t="s">
        <v>63</v>
      </c>
      <c r="I64" s="29" t="s">
        <v>63</v>
      </c>
      <c r="J64" s="12" t="s">
        <v>742</v>
      </c>
      <c r="K64" s="32" t="s">
        <v>212</v>
      </c>
      <c r="L64" s="32" t="s">
        <v>63</v>
      </c>
      <c r="M64" s="20" t="s">
        <v>743</v>
      </c>
      <c r="N64" s="20" t="s">
        <v>213</v>
      </c>
      <c r="O64" s="20" t="s">
        <v>214</v>
      </c>
      <c r="P64" s="20" t="s">
        <v>215</v>
      </c>
      <c r="Q64" s="20" t="s">
        <v>216</v>
      </c>
      <c r="R64" s="20" t="s">
        <v>217</v>
      </c>
      <c r="S64" s="21" t="s">
        <v>227</v>
      </c>
      <c r="T64" s="21" t="s">
        <v>219</v>
      </c>
      <c r="U64" s="20" t="s">
        <v>220</v>
      </c>
      <c r="V64" s="20" t="s">
        <v>221</v>
      </c>
      <c r="W64" s="20" t="s">
        <v>222</v>
      </c>
      <c r="X64" s="20" t="s">
        <v>223</v>
      </c>
      <c r="Y64" s="21" t="s">
        <v>224</v>
      </c>
      <c r="Z64" s="29" t="s">
        <v>63</v>
      </c>
      <c r="AA64" s="12" t="s">
        <v>63</v>
      </c>
      <c r="AB64" s="12" t="s">
        <v>63</v>
      </c>
      <c r="AC64" s="12" t="s">
        <v>63</v>
      </c>
      <c r="AD64" s="12" t="s">
        <v>63</v>
      </c>
      <c r="AE64" s="12" t="s">
        <v>63</v>
      </c>
      <c r="AF64" s="12" t="s">
        <v>63</v>
      </c>
      <c r="AG64" s="12" t="s">
        <v>63</v>
      </c>
      <c r="AH64" s="12" t="s">
        <v>63</v>
      </c>
      <c r="AI64" s="12" t="s">
        <v>63</v>
      </c>
      <c r="AJ64" s="12" t="s">
        <v>63</v>
      </c>
      <c r="AK64" s="12" t="s">
        <v>63</v>
      </c>
      <c r="AL64" s="12" t="s">
        <v>63</v>
      </c>
      <c r="AM64" s="12" t="s">
        <v>63</v>
      </c>
      <c r="AN64" s="69" t="s">
        <v>66</v>
      </c>
      <c r="AO64" s="69" t="s">
        <v>108</v>
      </c>
      <c r="AP64" s="69" t="s">
        <v>109</v>
      </c>
      <c r="AQ64" s="64" t="s">
        <v>63</v>
      </c>
      <c r="AR64" s="6" t="str">
        <f>VLOOKUP(A:A,EOL!A:B,2,FALSE)</f>
        <v>&lt;-Camera is EOL</v>
      </c>
    </row>
    <row r="65" spans="1:44" ht="45">
      <c r="A65" s="518" t="s">
        <v>747</v>
      </c>
      <c r="B65" s="203" t="s">
        <v>739</v>
      </c>
      <c r="C65" s="14" t="s">
        <v>108</v>
      </c>
      <c r="D65" s="14" t="s">
        <v>740</v>
      </c>
      <c r="E65" s="14" t="s">
        <v>741</v>
      </c>
      <c r="F65" s="14" t="s">
        <v>63</v>
      </c>
      <c r="G65" s="30" t="s">
        <v>63</v>
      </c>
      <c r="H65" s="30" t="s">
        <v>63</v>
      </c>
      <c r="I65" s="30" t="s">
        <v>63</v>
      </c>
      <c r="J65" s="14" t="s">
        <v>742</v>
      </c>
      <c r="K65" s="34" t="s">
        <v>212</v>
      </c>
      <c r="L65" s="34" t="s">
        <v>63</v>
      </c>
      <c r="M65" s="23" t="s">
        <v>743</v>
      </c>
      <c r="N65" s="23" t="s">
        <v>213</v>
      </c>
      <c r="O65" s="23" t="s">
        <v>214</v>
      </c>
      <c r="P65" s="23" t="s">
        <v>215</v>
      </c>
      <c r="Q65" s="23" t="s">
        <v>216</v>
      </c>
      <c r="R65" s="23" t="s">
        <v>217</v>
      </c>
      <c r="S65" s="24" t="s">
        <v>227</v>
      </c>
      <c r="T65" s="24" t="s">
        <v>219</v>
      </c>
      <c r="U65" s="23" t="s">
        <v>220</v>
      </c>
      <c r="V65" s="23" t="s">
        <v>221</v>
      </c>
      <c r="W65" s="23" t="s">
        <v>222</v>
      </c>
      <c r="X65" s="23" t="s">
        <v>223</v>
      </c>
      <c r="Y65" s="24" t="s">
        <v>224</v>
      </c>
      <c r="Z65" s="30" t="s">
        <v>63</v>
      </c>
      <c r="AA65" s="14" t="s">
        <v>63</v>
      </c>
      <c r="AB65" s="14" t="s">
        <v>63</v>
      </c>
      <c r="AC65" s="14" t="s">
        <v>63</v>
      </c>
      <c r="AD65" s="14" t="s">
        <v>63</v>
      </c>
      <c r="AE65" s="14" t="s">
        <v>63</v>
      </c>
      <c r="AF65" s="14" t="s">
        <v>63</v>
      </c>
      <c r="AG65" s="14" t="s">
        <v>63</v>
      </c>
      <c r="AH65" s="14" t="s">
        <v>63</v>
      </c>
      <c r="AI65" s="14" t="s">
        <v>63</v>
      </c>
      <c r="AJ65" s="14" t="s">
        <v>63</v>
      </c>
      <c r="AK65" s="14" t="s">
        <v>63</v>
      </c>
      <c r="AL65" s="14" t="s">
        <v>63</v>
      </c>
      <c r="AM65" s="14" t="s">
        <v>63</v>
      </c>
      <c r="AN65" s="57" t="s">
        <v>66</v>
      </c>
      <c r="AO65" s="57" t="s">
        <v>108</v>
      </c>
      <c r="AP65" s="57" t="s">
        <v>109</v>
      </c>
      <c r="AQ65" s="66" t="s">
        <v>63</v>
      </c>
      <c r="AR65" s="6" t="e">
        <f>VLOOKUP(A:A,EOL!A:B,2,FALSE)</f>
        <v>#N/A</v>
      </c>
    </row>
    <row r="66" spans="1:44">
      <c r="A66" s="521" t="s">
        <v>163</v>
      </c>
      <c r="B66" s="75" t="s">
        <v>164</v>
      </c>
      <c r="C66" s="14" t="s">
        <v>63</v>
      </c>
      <c r="D66" s="14" t="s">
        <v>63</v>
      </c>
      <c r="E66" s="14" t="s">
        <v>63</v>
      </c>
      <c r="F66" s="14" t="s">
        <v>133</v>
      </c>
      <c r="G66" s="14" t="s">
        <v>134</v>
      </c>
      <c r="H66" s="14" t="s">
        <v>135</v>
      </c>
      <c r="I66" s="14" t="s">
        <v>136</v>
      </c>
      <c r="J66" s="14" t="s">
        <v>63</v>
      </c>
      <c r="K66" s="14" t="s">
        <v>63</v>
      </c>
      <c r="L66" s="14" t="s">
        <v>63</v>
      </c>
      <c r="M66" s="14" t="s">
        <v>137</v>
      </c>
      <c r="N66" s="14" t="s">
        <v>63</v>
      </c>
      <c r="O66" s="14" t="s">
        <v>63</v>
      </c>
      <c r="P66" s="14" t="s">
        <v>63</v>
      </c>
      <c r="Q66" s="14" t="s">
        <v>63</v>
      </c>
      <c r="R66" s="14" t="s">
        <v>63</v>
      </c>
      <c r="S66" s="14" t="s">
        <v>63</v>
      </c>
      <c r="T66" s="14" t="s">
        <v>63</v>
      </c>
      <c r="U66" s="14" t="s">
        <v>63</v>
      </c>
      <c r="V66" s="14" t="s">
        <v>63</v>
      </c>
      <c r="W66" s="14" t="s">
        <v>63</v>
      </c>
      <c r="X66" s="14" t="s">
        <v>63</v>
      </c>
      <c r="Y66" s="14" t="s">
        <v>63</v>
      </c>
      <c r="Z66" s="14" t="s">
        <v>63</v>
      </c>
      <c r="AA66" s="14" t="s">
        <v>63</v>
      </c>
      <c r="AB66" s="14" t="s">
        <v>63</v>
      </c>
      <c r="AC66" s="14" t="s">
        <v>63</v>
      </c>
      <c r="AD66" s="14" t="s">
        <v>63</v>
      </c>
      <c r="AE66" s="14" t="s">
        <v>63</v>
      </c>
      <c r="AF66" s="14" t="s">
        <v>63</v>
      </c>
      <c r="AG66" s="14" t="s">
        <v>63</v>
      </c>
      <c r="AH66" s="14" t="s">
        <v>63</v>
      </c>
      <c r="AI66" s="14" t="s">
        <v>63</v>
      </c>
      <c r="AJ66" s="14" t="s">
        <v>63</v>
      </c>
      <c r="AK66" s="14" t="s">
        <v>63</v>
      </c>
      <c r="AL66" s="14" t="s">
        <v>63</v>
      </c>
      <c r="AM66" s="14" t="s">
        <v>63</v>
      </c>
      <c r="AN66" s="207" t="s">
        <v>66</v>
      </c>
      <c r="AO66" s="207" t="s">
        <v>66</v>
      </c>
      <c r="AP66" s="207" t="s">
        <v>66</v>
      </c>
      <c r="AQ66" s="66" t="s">
        <v>63</v>
      </c>
      <c r="AR66" s="6" t="str">
        <f>VLOOKUP(A:A,EOL!A:B,2,FALSE)</f>
        <v>&lt;-Camera is EOL</v>
      </c>
    </row>
    <row r="67" spans="1:44">
      <c r="A67" s="521" t="s">
        <v>165</v>
      </c>
      <c r="B67" s="203" t="s">
        <v>166</v>
      </c>
      <c r="C67" s="14" t="s">
        <v>63</v>
      </c>
      <c r="D67" s="14" t="s">
        <v>63</v>
      </c>
      <c r="E67" s="14" t="s">
        <v>63</v>
      </c>
      <c r="F67" s="14" t="s">
        <v>133</v>
      </c>
      <c r="G67" s="14" t="s">
        <v>134</v>
      </c>
      <c r="H67" s="14" t="s">
        <v>135</v>
      </c>
      <c r="I67" s="14" t="s">
        <v>136</v>
      </c>
      <c r="J67" s="14" t="s">
        <v>63</v>
      </c>
      <c r="K67" s="14" t="s">
        <v>63</v>
      </c>
      <c r="L67" s="14" t="s">
        <v>63</v>
      </c>
      <c r="M67" s="14" t="s">
        <v>137</v>
      </c>
      <c r="N67" s="14" t="s">
        <v>63</v>
      </c>
      <c r="O67" s="14" t="s">
        <v>63</v>
      </c>
      <c r="P67" s="14" t="s">
        <v>63</v>
      </c>
      <c r="Q67" s="14" t="s">
        <v>63</v>
      </c>
      <c r="R67" s="14" t="s">
        <v>63</v>
      </c>
      <c r="S67" s="14" t="s">
        <v>63</v>
      </c>
      <c r="T67" s="14" t="s">
        <v>63</v>
      </c>
      <c r="U67" s="14" t="s">
        <v>63</v>
      </c>
      <c r="V67" s="14" t="s">
        <v>63</v>
      </c>
      <c r="W67" s="14" t="s">
        <v>63</v>
      </c>
      <c r="X67" s="14" t="s">
        <v>63</v>
      </c>
      <c r="Y67" s="14" t="s">
        <v>63</v>
      </c>
      <c r="Z67" s="14" t="s">
        <v>63</v>
      </c>
      <c r="AA67" s="14" t="s">
        <v>63</v>
      </c>
      <c r="AB67" s="14" t="s">
        <v>63</v>
      </c>
      <c r="AC67" s="14" t="s">
        <v>63</v>
      </c>
      <c r="AD67" s="14" t="s">
        <v>63</v>
      </c>
      <c r="AE67" s="14" t="s">
        <v>63</v>
      </c>
      <c r="AF67" s="14" t="s">
        <v>63</v>
      </c>
      <c r="AG67" s="14" t="s">
        <v>63</v>
      </c>
      <c r="AH67" s="14" t="s">
        <v>63</v>
      </c>
      <c r="AI67" s="14" t="s">
        <v>63</v>
      </c>
      <c r="AJ67" s="14" t="s">
        <v>63</v>
      </c>
      <c r="AK67" s="14" t="s">
        <v>63</v>
      </c>
      <c r="AL67" s="14" t="s">
        <v>63</v>
      </c>
      <c r="AM67" s="14" t="s">
        <v>63</v>
      </c>
      <c r="AN67" s="207" t="s">
        <v>66</v>
      </c>
      <c r="AO67" s="207" t="s">
        <v>66</v>
      </c>
      <c r="AP67" s="207" t="s">
        <v>66</v>
      </c>
      <c r="AQ67" s="66" t="s">
        <v>63</v>
      </c>
      <c r="AR67" s="6" t="str">
        <f>VLOOKUP(A:A,EOL!A:B,2,FALSE)</f>
        <v>&lt;-Camera is EOL</v>
      </c>
    </row>
    <row r="68" spans="1:44" ht="45.75" thickBot="1">
      <c r="A68" s="531" t="s">
        <v>321</v>
      </c>
      <c r="B68" s="76" t="s">
        <v>315</v>
      </c>
      <c r="C68" s="222" t="s">
        <v>308</v>
      </c>
      <c r="D68" s="17" t="s">
        <v>63</v>
      </c>
      <c r="E68" s="17" t="s">
        <v>63</v>
      </c>
      <c r="F68" s="17" t="s">
        <v>63</v>
      </c>
      <c r="G68" s="31" t="s">
        <v>63</v>
      </c>
      <c r="H68" s="31" t="s">
        <v>63</v>
      </c>
      <c r="I68" s="31" t="s">
        <v>63</v>
      </c>
      <c r="J68" s="17" t="s">
        <v>309</v>
      </c>
      <c r="K68" s="17" t="s">
        <v>310</v>
      </c>
      <c r="L68" s="17" t="s">
        <v>63</v>
      </c>
      <c r="M68" s="31" t="s">
        <v>239</v>
      </c>
      <c r="N68" s="86" t="s">
        <v>213</v>
      </c>
      <c r="O68" s="31" t="s">
        <v>214</v>
      </c>
      <c r="P68" s="31" t="s">
        <v>215</v>
      </c>
      <c r="Q68" s="31" t="s">
        <v>216</v>
      </c>
      <c r="R68" s="31" t="s">
        <v>217</v>
      </c>
      <c r="S68" s="27" t="s">
        <v>227</v>
      </c>
      <c r="T68" s="27" t="s">
        <v>219</v>
      </c>
      <c r="U68" s="26" t="s">
        <v>220</v>
      </c>
      <c r="V68" s="26" t="s">
        <v>221</v>
      </c>
      <c r="W68" s="26" t="s">
        <v>222</v>
      </c>
      <c r="X68" s="26" t="s">
        <v>223</v>
      </c>
      <c r="Y68" s="28" t="s">
        <v>224</v>
      </c>
      <c r="Z68" s="31" t="s">
        <v>63</v>
      </c>
      <c r="AA68" s="17" t="s">
        <v>63</v>
      </c>
      <c r="AB68" s="17" t="s">
        <v>63</v>
      </c>
      <c r="AC68" s="17" t="s">
        <v>63</v>
      </c>
      <c r="AD68" s="17" t="s">
        <v>63</v>
      </c>
      <c r="AE68" s="17" t="s">
        <v>63</v>
      </c>
      <c r="AF68" s="17" t="s">
        <v>63</v>
      </c>
      <c r="AG68" s="17" t="s">
        <v>63</v>
      </c>
      <c r="AH68" s="17" t="s">
        <v>63</v>
      </c>
      <c r="AI68" s="17" t="s">
        <v>63</v>
      </c>
      <c r="AJ68" s="17" t="s">
        <v>63</v>
      </c>
      <c r="AK68" s="17" t="s">
        <v>63</v>
      </c>
      <c r="AL68" s="17" t="s">
        <v>63</v>
      </c>
      <c r="AM68" s="17" t="s">
        <v>311</v>
      </c>
      <c r="AN68" s="70" t="s">
        <v>240</v>
      </c>
      <c r="AO68" s="220" t="s">
        <v>312</v>
      </c>
      <c r="AP68" s="70" t="s">
        <v>109</v>
      </c>
      <c r="AQ68" s="68" t="s">
        <v>63</v>
      </c>
      <c r="AR68" s="6" t="str">
        <f>VLOOKUP(A:A,EOL!A:B,2,FALSE)</f>
        <v>&lt;-Camera is EOL</v>
      </c>
    </row>
    <row r="69" spans="1:44" ht="16.5" thickTop="1" thickBot="1">
      <c r="A69" s="536" t="s">
        <v>343</v>
      </c>
      <c r="B69" s="289" t="s">
        <v>344</v>
      </c>
      <c r="C69" s="222" t="s">
        <v>265</v>
      </c>
      <c r="D69" s="17" t="s">
        <v>63</v>
      </c>
      <c r="E69" s="17" t="s">
        <v>63</v>
      </c>
      <c r="F69" s="17" t="s">
        <v>63</v>
      </c>
      <c r="G69" s="31" t="s">
        <v>63</v>
      </c>
      <c r="H69" s="31" t="s">
        <v>63</v>
      </c>
      <c r="I69" s="31" t="s">
        <v>63</v>
      </c>
      <c r="J69" s="17" t="s">
        <v>63</v>
      </c>
      <c r="K69" s="222" t="s">
        <v>345</v>
      </c>
      <c r="L69" s="17" t="s">
        <v>63</v>
      </c>
      <c r="M69" s="334" t="s">
        <v>268</v>
      </c>
      <c r="N69" s="86" t="s">
        <v>269</v>
      </c>
      <c r="O69" s="17" t="s">
        <v>63</v>
      </c>
      <c r="P69" s="17" t="s">
        <v>63</v>
      </c>
      <c r="Q69" s="17" t="s">
        <v>63</v>
      </c>
      <c r="R69" s="31" t="s">
        <v>270</v>
      </c>
      <c r="S69" s="17" t="s">
        <v>63</v>
      </c>
      <c r="T69" s="17" t="s">
        <v>63</v>
      </c>
      <c r="U69" s="26" t="s">
        <v>271</v>
      </c>
      <c r="V69" s="26" t="s">
        <v>272</v>
      </c>
      <c r="W69" s="26" t="s">
        <v>273</v>
      </c>
      <c r="X69" s="26" t="s">
        <v>274</v>
      </c>
      <c r="Y69" s="27" t="s">
        <v>275</v>
      </c>
      <c r="Z69" s="17" t="s">
        <v>63</v>
      </c>
      <c r="AA69" s="17" t="s">
        <v>63</v>
      </c>
      <c r="AB69" s="17" t="s">
        <v>63</v>
      </c>
      <c r="AC69" s="17" t="s">
        <v>63</v>
      </c>
      <c r="AD69" s="17" t="s">
        <v>63</v>
      </c>
      <c r="AE69" s="17" t="s">
        <v>63</v>
      </c>
      <c r="AF69" s="17" t="s">
        <v>63</v>
      </c>
      <c r="AG69" s="17" t="s">
        <v>63</v>
      </c>
      <c r="AH69" s="17" t="s">
        <v>63</v>
      </c>
      <c r="AI69" s="17" t="s">
        <v>63</v>
      </c>
      <c r="AJ69" s="17" t="s">
        <v>63</v>
      </c>
      <c r="AK69" s="17" t="s">
        <v>63</v>
      </c>
      <c r="AL69" s="17" t="s">
        <v>63</v>
      </c>
      <c r="AM69" s="17" t="s">
        <v>311</v>
      </c>
      <c r="AN69" s="70" t="s">
        <v>240</v>
      </c>
      <c r="AO69" s="220" t="s">
        <v>312</v>
      </c>
      <c r="AP69" s="220" t="s">
        <v>109</v>
      </c>
      <c r="AQ69" s="68" t="s">
        <v>63</v>
      </c>
      <c r="AR69" s="6" t="e">
        <f>VLOOKUP(A:A,EOL!A:B,2,FALSE)</f>
        <v>#N/A</v>
      </c>
    </row>
    <row r="70" spans="1:44" ht="45.75" thickTop="1">
      <c r="A70" s="533" t="s">
        <v>322</v>
      </c>
      <c r="B70" s="79" t="s">
        <v>315</v>
      </c>
      <c r="C70" s="12" t="s">
        <v>308</v>
      </c>
      <c r="D70" s="12" t="s">
        <v>63</v>
      </c>
      <c r="E70" s="12" t="s">
        <v>63</v>
      </c>
      <c r="F70" s="12" t="s">
        <v>63</v>
      </c>
      <c r="G70" s="29" t="s">
        <v>63</v>
      </c>
      <c r="H70" s="29" t="s">
        <v>63</v>
      </c>
      <c r="I70" s="29" t="s">
        <v>63</v>
      </c>
      <c r="J70" s="12" t="s">
        <v>309</v>
      </c>
      <c r="K70" s="12" t="s">
        <v>310</v>
      </c>
      <c r="L70" s="12" t="s">
        <v>63</v>
      </c>
      <c r="M70" s="29" t="s">
        <v>239</v>
      </c>
      <c r="N70" s="85" t="s">
        <v>213</v>
      </c>
      <c r="O70" s="29" t="s">
        <v>214</v>
      </c>
      <c r="P70" s="29" t="s">
        <v>215</v>
      </c>
      <c r="Q70" s="29" t="s">
        <v>216</v>
      </c>
      <c r="R70" s="29" t="s">
        <v>217</v>
      </c>
      <c r="S70" s="21" t="s">
        <v>227</v>
      </c>
      <c r="T70" s="21" t="s">
        <v>219</v>
      </c>
      <c r="U70" s="20" t="s">
        <v>220</v>
      </c>
      <c r="V70" s="20" t="s">
        <v>221</v>
      </c>
      <c r="W70" s="20" t="s">
        <v>222</v>
      </c>
      <c r="X70" s="20" t="s">
        <v>223</v>
      </c>
      <c r="Y70" s="22" t="s">
        <v>224</v>
      </c>
      <c r="Z70" s="29" t="s">
        <v>63</v>
      </c>
      <c r="AA70" s="12" t="s">
        <v>63</v>
      </c>
      <c r="AB70" s="12" t="s">
        <v>63</v>
      </c>
      <c r="AC70" s="12" t="s">
        <v>63</v>
      </c>
      <c r="AD70" s="12" t="s">
        <v>63</v>
      </c>
      <c r="AE70" s="12" t="s">
        <v>63</v>
      </c>
      <c r="AF70" s="12" t="s">
        <v>63</v>
      </c>
      <c r="AG70" s="12" t="s">
        <v>63</v>
      </c>
      <c r="AH70" s="12" t="s">
        <v>63</v>
      </c>
      <c r="AI70" s="12" t="s">
        <v>63</v>
      </c>
      <c r="AJ70" s="12" t="s">
        <v>63</v>
      </c>
      <c r="AK70" s="12" t="s">
        <v>63</v>
      </c>
      <c r="AL70" s="12" t="s">
        <v>63</v>
      </c>
      <c r="AM70" s="12" t="s">
        <v>311</v>
      </c>
      <c r="AN70" s="69" t="s">
        <v>240</v>
      </c>
      <c r="AO70" s="69" t="s">
        <v>312</v>
      </c>
      <c r="AP70" s="69" t="s">
        <v>109</v>
      </c>
      <c r="AQ70" s="64" t="s">
        <v>63</v>
      </c>
      <c r="AR70" s="6" t="str">
        <f>VLOOKUP(A:A,EOL!A:B,2,FALSE)</f>
        <v>&lt;-Camera is EOL</v>
      </c>
    </row>
    <row r="71" spans="1:44" ht="15.75" thickBot="1">
      <c r="A71" s="537" t="s">
        <v>346</v>
      </c>
      <c r="B71" s="226" t="s">
        <v>344</v>
      </c>
      <c r="C71" s="222" t="s">
        <v>265</v>
      </c>
      <c r="D71" s="17" t="s">
        <v>63</v>
      </c>
      <c r="E71" s="17" t="s">
        <v>63</v>
      </c>
      <c r="F71" s="17" t="s">
        <v>63</v>
      </c>
      <c r="G71" s="31" t="s">
        <v>63</v>
      </c>
      <c r="H71" s="31" t="s">
        <v>63</v>
      </c>
      <c r="I71" s="31" t="s">
        <v>63</v>
      </c>
      <c r="J71" s="17" t="s">
        <v>63</v>
      </c>
      <c r="K71" s="17" t="s">
        <v>345</v>
      </c>
      <c r="L71" s="17" t="s">
        <v>63</v>
      </c>
      <c r="M71" s="31" t="s">
        <v>268</v>
      </c>
      <c r="N71" s="86" t="s">
        <v>269</v>
      </c>
      <c r="O71" s="17" t="s">
        <v>63</v>
      </c>
      <c r="P71" s="17" t="s">
        <v>63</v>
      </c>
      <c r="Q71" s="17" t="s">
        <v>63</v>
      </c>
      <c r="R71" s="31" t="s">
        <v>270</v>
      </c>
      <c r="S71" s="17" t="s">
        <v>63</v>
      </c>
      <c r="T71" s="17" t="s">
        <v>63</v>
      </c>
      <c r="U71" s="26" t="s">
        <v>271</v>
      </c>
      <c r="V71" s="26" t="s">
        <v>272</v>
      </c>
      <c r="W71" s="26" t="s">
        <v>273</v>
      </c>
      <c r="X71" s="26" t="s">
        <v>274</v>
      </c>
      <c r="Y71" s="27" t="s">
        <v>275</v>
      </c>
      <c r="Z71" s="17" t="s">
        <v>63</v>
      </c>
      <c r="AA71" s="17" t="s">
        <v>63</v>
      </c>
      <c r="AB71" s="17" t="s">
        <v>63</v>
      </c>
      <c r="AC71" s="17" t="s">
        <v>63</v>
      </c>
      <c r="AD71" s="17" t="s">
        <v>63</v>
      </c>
      <c r="AE71" s="17" t="s">
        <v>63</v>
      </c>
      <c r="AF71" s="17" t="s">
        <v>63</v>
      </c>
      <c r="AG71" s="17" t="s">
        <v>63</v>
      </c>
      <c r="AH71" s="17" t="s">
        <v>63</v>
      </c>
      <c r="AI71" s="17" t="s">
        <v>63</v>
      </c>
      <c r="AJ71" s="17" t="s">
        <v>63</v>
      </c>
      <c r="AK71" s="17" t="s">
        <v>63</v>
      </c>
      <c r="AL71" s="17" t="s">
        <v>63</v>
      </c>
      <c r="AM71" s="17" t="s">
        <v>311</v>
      </c>
      <c r="AN71" s="70" t="s">
        <v>240</v>
      </c>
      <c r="AO71" s="220" t="s">
        <v>312</v>
      </c>
      <c r="AP71" s="220" t="s">
        <v>109</v>
      </c>
      <c r="AQ71" s="68" t="s">
        <v>63</v>
      </c>
      <c r="AR71" s="6" t="e">
        <f>VLOOKUP(A:A,EOL!A:B,2,FALSE)</f>
        <v>#N/A</v>
      </c>
    </row>
    <row r="72" spans="1:44" ht="45.75" thickTop="1">
      <c r="A72" s="533" t="s">
        <v>323</v>
      </c>
      <c r="B72" s="79" t="s">
        <v>315</v>
      </c>
      <c r="C72" s="12" t="s">
        <v>308</v>
      </c>
      <c r="D72" s="12" t="s">
        <v>63</v>
      </c>
      <c r="E72" s="12" t="s">
        <v>63</v>
      </c>
      <c r="F72" s="12" t="s">
        <v>63</v>
      </c>
      <c r="G72" s="29" t="s">
        <v>63</v>
      </c>
      <c r="H72" s="29" t="s">
        <v>63</v>
      </c>
      <c r="I72" s="29" t="s">
        <v>63</v>
      </c>
      <c r="J72" s="12" t="s">
        <v>309</v>
      </c>
      <c r="K72" s="12" t="s">
        <v>310</v>
      </c>
      <c r="L72" s="12" t="s">
        <v>63</v>
      </c>
      <c r="M72" s="29" t="s">
        <v>239</v>
      </c>
      <c r="N72" s="85" t="s">
        <v>213</v>
      </c>
      <c r="O72" s="29" t="s">
        <v>214</v>
      </c>
      <c r="P72" s="29" t="s">
        <v>215</v>
      </c>
      <c r="Q72" s="29" t="s">
        <v>216</v>
      </c>
      <c r="R72" s="29" t="s">
        <v>217</v>
      </c>
      <c r="S72" s="21" t="s">
        <v>227</v>
      </c>
      <c r="T72" s="21" t="s">
        <v>219</v>
      </c>
      <c r="U72" s="20" t="s">
        <v>220</v>
      </c>
      <c r="V72" s="20" t="s">
        <v>221</v>
      </c>
      <c r="W72" s="20" t="s">
        <v>222</v>
      </c>
      <c r="X72" s="20" t="s">
        <v>223</v>
      </c>
      <c r="Y72" s="22" t="s">
        <v>224</v>
      </c>
      <c r="Z72" s="29" t="s">
        <v>63</v>
      </c>
      <c r="AA72" s="12" t="s">
        <v>63</v>
      </c>
      <c r="AB72" s="12" t="s">
        <v>63</v>
      </c>
      <c r="AC72" s="12" t="s">
        <v>63</v>
      </c>
      <c r="AD72" s="12" t="s">
        <v>63</v>
      </c>
      <c r="AE72" s="12" t="s">
        <v>63</v>
      </c>
      <c r="AF72" s="12" t="s">
        <v>63</v>
      </c>
      <c r="AG72" s="12" t="s">
        <v>63</v>
      </c>
      <c r="AH72" s="12" t="s">
        <v>63</v>
      </c>
      <c r="AI72" s="12" t="s">
        <v>63</v>
      </c>
      <c r="AJ72" s="12" t="s">
        <v>63</v>
      </c>
      <c r="AK72" s="12" t="s">
        <v>63</v>
      </c>
      <c r="AL72" s="12" t="s">
        <v>63</v>
      </c>
      <c r="AM72" s="12" t="s">
        <v>311</v>
      </c>
      <c r="AN72" s="69" t="s">
        <v>240</v>
      </c>
      <c r="AO72" s="69" t="s">
        <v>312</v>
      </c>
      <c r="AP72" s="218" t="s">
        <v>109</v>
      </c>
      <c r="AQ72" s="64" t="s">
        <v>63</v>
      </c>
      <c r="AR72" s="6" t="str">
        <f>VLOOKUP(A:A,EOL!A:B,2,FALSE)</f>
        <v>&lt;-Camera is EOL</v>
      </c>
    </row>
    <row r="73" spans="1:44">
      <c r="A73" s="518" t="s">
        <v>347</v>
      </c>
      <c r="B73" s="203" t="s">
        <v>344</v>
      </c>
      <c r="C73" s="295" t="s">
        <v>308</v>
      </c>
      <c r="D73" s="14" t="s">
        <v>63</v>
      </c>
      <c r="E73" s="14" t="s">
        <v>63</v>
      </c>
      <c r="F73" s="14" t="s">
        <v>63</v>
      </c>
      <c r="G73" s="30" t="s">
        <v>63</v>
      </c>
      <c r="H73" s="30" t="s">
        <v>63</v>
      </c>
      <c r="I73" s="30" t="s">
        <v>63</v>
      </c>
      <c r="J73" s="14" t="s">
        <v>63</v>
      </c>
      <c r="K73" s="14" t="s">
        <v>345</v>
      </c>
      <c r="L73" s="14" t="s">
        <v>63</v>
      </c>
      <c r="M73" s="30" t="s">
        <v>268</v>
      </c>
      <c r="N73" s="49" t="s">
        <v>269</v>
      </c>
      <c r="O73" s="14" t="s">
        <v>63</v>
      </c>
      <c r="P73" s="14" t="s">
        <v>63</v>
      </c>
      <c r="Q73" s="14" t="s">
        <v>63</v>
      </c>
      <c r="R73" s="30" t="s">
        <v>270</v>
      </c>
      <c r="S73" s="14" t="s">
        <v>63</v>
      </c>
      <c r="T73" s="14" t="s">
        <v>63</v>
      </c>
      <c r="U73" s="23" t="s">
        <v>271</v>
      </c>
      <c r="V73" s="23" t="s">
        <v>272</v>
      </c>
      <c r="W73" s="23" t="s">
        <v>273</v>
      </c>
      <c r="X73" s="23" t="s">
        <v>274</v>
      </c>
      <c r="Y73" s="24" t="s">
        <v>275</v>
      </c>
      <c r="Z73" s="14" t="s">
        <v>63</v>
      </c>
      <c r="AA73" s="14" t="s">
        <v>63</v>
      </c>
      <c r="AB73" s="14" t="s">
        <v>63</v>
      </c>
      <c r="AC73" s="14" t="s">
        <v>63</v>
      </c>
      <c r="AD73" s="14" t="s">
        <v>63</v>
      </c>
      <c r="AE73" s="14" t="s">
        <v>63</v>
      </c>
      <c r="AF73" s="14" t="s">
        <v>63</v>
      </c>
      <c r="AG73" s="14" t="s">
        <v>63</v>
      </c>
      <c r="AH73" s="14" t="s">
        <v>63</v>
      </c>
      <c r="AI73" s="14" t="s">
        <v>63</v>
      </c>
      <c r="AJ73" s="14" t="s">
        <v>63</v>
      </c>
      <c r="AK73" s="14" t="s">
        <v>63</v>
      </c>
      <c r="AL73" s="14" t="s">
        <v>63</v>
      </c>
      <c r="AM73" s="14" t="s">
        <v>311</v>
      </c>
      <c r="AN73" s="57" t="s">
        <v>240</v>
      </c>
      <c r="AO73" s="207" t="s">
        <v>312</v>
      </c>
      <c r="AP73" s="207" t="s">
        <v>109</v>
      </c>
      <c r="AQ73" s="66" t="s">
        <v>63</v>
      </c>
      <c r="AR73" s="6" t="str">
        <f>VLOOKUP(A:A,EOL!A:B,2,FALSE)</f>
        <v>&lt;-Camera is EOL</v>
      </c>
    </row>
    <row r="74" spans="1:44" ht="45.75" thickBot="1">
      <c r="A74" s="531" t="s">
        <v>254</v>
      </c>
      <c r="B74" s="226" t="s">
        <v>255</v>
      </c>
      <c r="C74" s="222" t="s">
        <v>235</v>
      </c>
      <c r="D74" s="17" t="s">
        <v>63</v>
      </c>
      <c r="E74" s="17" t="s">
        <v>236</v>
      </c>
      <c r="F74" s="17" t="s">
        <v>63</v>
      </c>
      <c r="G74" s="26" t="s">
        <v>63</v>
      </c>
      <c r="H74" s="26" t="s">
        <v>63</v>
      </c>
      <c r="I74" s="26" t="s">
        <v>63</v>
      </c>
      <c r="J74" s="17" t="s">
        <v>256</v>
      </c>
      <c r="K74" s="17" t="s">
        <v>238</v>
      </c>
      <c r="L74" s="17" t="s">
        <v>63</v>
      </c>
      <c r="M74" s="26" t="s">
        <v>239</v>
      </c>
      <c r="N74" s="26" t="s">
        <v>213</v>
      </c>
      <c r="O74" s="26" t="s">
        <v>214</v>
      </c>
      <c r="P74" s="26" t="s">
        <v>215</v>
      </c>
      <c r="Q74" s="26" t="s">
        <v>216</v>
      </c>
      <c r="R74" s="26" t="s">
        <v>217</v>
      </c>
      <c r="S74" s="27" t="s">
        <v>227</v>
      </c>
      <c r="T74" s="27" t="s">
        <v>219</v>
      </c>
      <c r="U74" s="26" t="s">
        <v>220</v>
      </c>
      <c r="V74" s="26" t="s">
        <v>221</v>
      </c>
      <c r="W74" s="26" t="s">
        <v>222</v>
      </c>
      <c r="X74" s="26" t="s">
        <v>223</v>
      </c>
      <c r="Y74" s="28" t="s">
        <v>224</v>
      </c>
      <c r="Z74" s="26" t="s">
        <v>63</v>
      </c>
      <c r="AA74" s="17" t="s">
        <v>63</v>
      </c>
      <c r="AB74" s="17" t="s">
        <v>63</v>
      </c>
      <c r="AC74" s="17" t="s">
        <v>63</v>
      </c>
      <c r="AD74" s="17" t="s">
        <v>63</v>
      </c>
      <c r="AE74" s="17" t="s">
        <v>63</v>
      </c>
      <c r="AF74" s="17" t="s">
        <v>63</v>
      </c>
      <c r="AG74" s="17" t="s">
        <v>63</v>
      </c>
      <c r="AH74" s="17" t="s">
        <v>63</v>
      </c>
      <c r="AI74" s="17" t="s">
        <v>63</v>
      </c>
      <c r="AJ74" s="17" t="s">
        <v>63</v>
      </c>
      <c r="AK74" s="17" t="s">
        <v>63</v>
      </c>
      <c r="AL74" s="17" t="s">
        <v>63</v>
      </c>
      <c r="AM74" s="17" t="s">
        <v>257</v>
      </c>
      <c r="AN74" s="70" t="s">
        <v>240</v>
      </c>
      <c r="AO74" s="220" t="s">
        <v>241</v>
      </c>
      <c r="AP74" s="70" t="s">
        <v>109</v>
      </c>
      <c r="AQ74" s="68" t="s">
        <v>63</v>
      </c>
      <c r="AR74" s="6" t="str">
        <f>VLOOKUP(A:A,EOL!A:B,2,FALSE)</f>
        <v>&lt;-Camera is EOL</v>
      </c>
    </row>
    <row r="75" spans="1:44" ht="16.5" thickTop="1" thickBot="1">
      <c r="A75" s="538" t="s">
        <v>263</v>
      </c>
      <c r="B75" s="224" t="s">
        <v>264</v>
      </c>
      <c r="C75" s="287" t="s">
        <v>265</v>
      </c>
      <c r="D75" s="12" t="s">
        <v>63</v>
      </c>
      <c r="E75" s="12" t="s">
        <v>63</v>
      </c>
      <c r="F75" s="12" t="s">
        <v>63</v>
      </c>
      <c r="G75" s="12" t="s">
        <v>63</v>
      </c>
      <c r="H75" s="12" t="s">
        <v>63</v>
      </c>
      <c r="I75" s="12" t="s">
        <v>63</v>
      </c>
      <c r="J75" s="221" t="s">
        <v>266</v>
      </c>
      <c r="K75" s="221" t="s">
        <v>267</v>
      </c>
      <c r="L75" s="12" t="s">
        <v>63</v>
      </c>
      <c r="M75" s="20" t="s">
        <v>268</v>
      </c>
      <c r="N75" s="20" t="s">
        <v>269</v>
      </c>
      <c r="O75" s="12" t="s">
        <v>63</v>
      </c>
      <c r="P75" s="12" t="s">
        <v>63</v>
      </c>
      <c r="Q75" s="12" t="s">
        <v>63</v>
      </c>
      <c r="R75" s="20" t="s">
        <v>270</v>
      </c>
      <c r="S75" s="21" t="s">
        <v>63</v>
      </c>
      <c r="T75" s="21" t="s">
        <v>63</v>
      </c>
      <c r="U75" s="20" t="s">
        <v>271</v>
      </c>
      <c r="V75" s="20" t="s">
        <v>272</v>
      </c>
      <c r="W75" s="20" t="s">
        <v>273</v>
      </c>
      <c r="X75" s="20" t="s">
        <v>274</v>
      </c>
      <c r="Y75" s="22" t="s">
        <v>275</v>
      </c>
      <c r="Z75" s="12" t="s">
        <v>63</v>
      </c>
      <c r="AA75" s="12" t="s">
        <v>63</v>
      </c>
      <c r="AB75" s="12" t="s">
        <v>63</v>
      </c>
      <c r="AC75" s="12" t="s">
        <v>63</v>
      </c>
      <c r="AD75" s="12" t="s">
        <v>63</v>
      </c>
      <c r="AE75" s="12" t="s">
        <v>63</v>
      </c>
      <c r="AF75" s="12" t="s">
        <v>63</v>
      </c>
      <c r="AG75" s="12" t="s">
        <v>63</v>
      </c>
      <c r="AH75" s="12" t="s">
        <v>63</v>
      </c>
      <c r="AI75" s="12" t="s">
        <v>63</v>
      </c>
      <c r="AJ75" s="12" t="s">
        <v>63</v>
      </c>
      <c r="AK75" s="12" t="s">
        <v>63</v>
      </c>
      <c r="AL75" s="12" t="s">
        <v>63</v>
      </c>
      <c r="AM75" s="12" t="s">
        <v>257</v>
      </c>
      <c r="AN75" s="69" t="s">
        <v>240</v>
      </c>
      <c r="AO75" s="218" t="s">
        <v>241</v>
      </c>
      <c r="AP75" s="218" t="s">
        <v>109</v>
      </c>
      <c r="AQ75" s="64" t="s">
        <v>63</v>
      </c>
      <c r="AR75" s="6" t="str">
        <f>VLOOKUP(A:A,EOL!A:B,2,FALSE)</f>
        <v>&lt;-Camera is EOL</v>
      </c>
    </row>
    <row r="76" spans="1:44" ht="15.75" thickTop="1">
      <c r="A76" s="530" t="s">
        <v>78</v>
      </c>
      <c r="B76" s="63" t="s">
        <v>62</v>
      </c>
      <c r="C76" s="12" t="s">
        <v>63</v>
      </c>
      <c r="D76" s="242" t="s">
        <v>63</v>
      </c>
      <c r="E76" s="12" t="s">
        <v>63</v>
      </c>
      <c r="F76" s="12" t="s">
        <v>63</v>
      </c>
      <c r="G76" s="12" t="s">
        <v>63</v>
      </c>
      <c r="H76" s="12" t="s">
        <v>63</v>
      </c>
      <c r="I76" s="12" t="s">
        <v>63</v>
      </c>
      <c r="J76" s="12" t="s">
        <v>63</v>
      </c>
      <c r="K76" s="12" t="s">
        <v>63</v>
      </c>
      <c r="L76" s="12" t="s">
        <v>63</v>
      </c>
      <c r="M76" s="12" t="s">
        <v>63</v>
      </c>
      <c r="N76" s="12" t="s">
        <v>63</v>
      </c>
      <c r="O76" s="12" t="s">
        <v>63</v>
      </c>
      <c r="P76" s="12" t="s">
        <v>63</v>
      </c>
      <c r="Q76" s="12" t="s">
        <v>63</v>
      </c>
      <c r="R76" s="12" t="s">
        <v>63</v>
      </c>
      <c r="S76" s="12" t="s">
        <v>63</v>
      </c>
      <c r="T76" s="12" t="s">
        <v>63</v>
      </c>
      <c r="U76" s="12" t="s">
        <v>63</v>
      </c>
      <c r="V76" s="29" t="s">
        <v>65</v>
      </c>
      <c r="W76" s="12" t="s">
        <v>63</v>
      </c>
      <c r="X76" s="12" t="s">
        <v>63</v>
      </c>
      <c r="Y76" s="12" t="s">
        <v>63</v>
      </c>
      <c r="Z76" s="12" t="s">
        <v>63</v>
      </c>
      <c r="AA76" s="12" t="s">
        <v>63</v>
      </c>
      <c r="AB76" s="12" t="s">
        <v>63</v>
      </c>
      <c r="AC76" s="12" t="s">
        <v>63</v>
      </c>
      <c r="AD76" s="12" t="s">
        <v>63</v>
      </c>
      <c r="AE76" s="12" t="s">
        <v>63</v>
      </c>
      <c r="AF76" s="12" t="s">
        <v>63</v>
      </c>
      <c r="AG76" s="12" t="s">
        <v>63</v>
      </c>
      <c r="AH76" s="12" t="s">
        <v>63</v>
      </c>
      <c r="AI76" s="12" t="s">
        <v>63</v>
      </c>
      <c r="AJ76" s="12" t="s">
        <v>63</v>
      </c>
      <c r="AK76" s="12" t="s">
        <v>63</v>
      </c>
      <c r="AL76" s="12" t="s">
        <v>63</v>
      </c>
      <c r="AM76" s="12" t="s">
        <v>63</v>
      </c>
      <c r="AN76" s="218" t="s">
        <v>66</v>
      </c>
      <c r="AO76" s="69" t="s">
        <v>66</v>
      </c>
      <c r="AP76" s="218" t="s">
        <v>66</v>
      </c>
      <c r="AQ76" s="64" t="s">
        <v>63</v>
      </c>
      <c r="AR76" s="6" t="e">
        <f>VLOOKUP(A:A,EOL!A:B,2,FALSE)</f>
        <v>#N/A</v>
      </c>
    </row>
    <row r="77" spans="1:44" ht="15.75" thickBot="1">
      <c r="A77" s="526" t="s">
        <v>79</v>
      </c>
      <c r="B77" s="67" t="s">
        <v>62</v>
      </c>
      <c r="C77" s="17" t="s">
        <v>63</v>
      </c>
      <c r="D77" s="334" t="s">
        <v>63</v>
      </c>
      <c r="E77" s="17" t="s">
        <v>63</v>
      </c>
      <c r="F77" s="17" t="s">
        <v>63</v>
      </c>
      <c r="G77" s="17" t="s">
        <v>63</v>
      </c>
      <c r="H77" s="17" t="s">
        <v>63</v>
      </c>
      <c r="I77" s="17" t="s">
        <v>63</v>
      </c>
      <c r="J77" s="17" t="s">
        <v>63</v>
      </c>
      <c r="K77" s="17" t="s">
        <v>63</v>
      </c>
      <c r="L77" s="17" t="s">
        <v>63</v>
      </c>
      <c r="M77" s="17" t="s">
        <v>63</v>
      </c>
      <c r="N77" s="17" t="s">
        <v>63</v>
      </c>
      <c r="O77" s="17" t="s">
        <v>63</v>
      </c>
      <c r="P77" s="17" t="s">
        <v>63</v>
      </c>
      <c r="Q77" s="17" t="s">
        <v>63</v>
      </c>
      <c r="R77" s="17" t="s">
        <v>63</v>
      </c>
      <c r="S77" s="17" t="s">
        <v>63</v>
      </c>
      <c r="T77" s="17" t="s">
        <v>63</v>
      </c>
      <c r="U77" s="17" t="s">
        <v>63</v>
      </c>
      <c r="V77" s="31" t="s">
        <v>65</v>
      </c>
      <c r="W77" s="17" t="s">
        <v>63</v>
      </c>
      <c r="X77" s="17" t="s">
        <v>63</v>
      </c>
      <c r="Y77" s="17" t="s">
        <v>63</v>
      </c>
      <c r="Z77" s="17" t="s">
        <v>63</v>
      </c>
      <c r="AA77" s="17" t="s">
        <v>63</v>
      </c>
      <c r="AB77" s="17" t="s">
        <v>63</v>
      </c>
      <c r="AC77" s="17" t="s">
        <v>63</v>
      </c>
      <c r="AD77" s="17" t="s">
        <v>63</v>
      </c>
      <c r="AE77" s="17" t="s">
        <v>63</v>
      </c>
      <c r="AF77" s="17" t="s">
        <v>63</v>
      </c>
      <c r="AG77" s="17" t="s">
        <v>63</v>
      </c>
      <c r="AH77" s="17" t="s">
        <v>63</v>
      </c>
      <c r="AI77" s="17" t="s">
        <v>63</v>
      </c>
      <c r="AJ77" s="17" t="s">
        <v>63</v>
      </c>
      <c r="AK77" s="17" t="s">
        <v>63</v>
      </c>
      <c r="AL77" s="17" t="s">
        <v>63</v>
      </c>
      <c r="AM77" s="17" t="s">
        <v>63</v>
      </c>
      <c r="AN77" s="220" t="s">
        <v>66</v>
      </c>
      <c r="AO77" s="70" t="s">
        <v>66</v>
      </c>
      <c r="AP77" s="220" t="s">
        <v>66</v>
      </c>
      <c r="AQ77" s="68" t="s">
        <v>63</v>
      </c>
      <c r="AR77" s="6" t="str">
        <f>VLOOKUP(A:A,EOL!A:B,2,FALSE)</f>
        <v>&lt;-Camera is EOL</v>
      </c>
    </row>
    <row r="78" spans="1:44" ht="16.5" thickTop="1" thickBot="1">
      <c r="A78" s="539" t="s">
        <v>80</v>
      </c>
      <c r="B78" s="306" t="s">
        <v>62</v>
      </c>
      <c r="C78" s="19" t="s">
        <v>63</v>
      </c>
      <c r="D78" s="330" t="s">
        <v>63</v>
      </c>
      <c r="E78" s="19" t="s">
        <v>63</v>
      </c>
      <c r="F78" s="19" t="s">
        <v>63</v>
      </c>
      <c r="G78" s="19" t="s">
        <v>63</v>
      </c>
      <c r="H78" s="151" t="s">
        <v>63</v>
      </c>
      <c r="I78" s="19" t="s">
        <v>63</v>
      </c>
      <c r="J78" s="19" t="s">
        <v>63</v>
      </c>
      <c r="K78" s="53" t="s">
        <v>63</v>
      </c>
      <c r="L78" s="53" t="s">
        <v>63</v>
      </c>
      <c r="M78" s="53" t="s">
        <v>63</v>
      </c>
      <c r="N78" s="53" t="s">
        <v>63</v>
      </c>
      <c r="O78" s="53" t="s">
        <v>63</v>
      </c>
      <c r="P78" s="53" t="s">
        <v>63</v>
      </c>
      <c r="Q78" s="53" t="s">
        <v>63</v>
      </c>
      <c r="R78" s="53" t="s">
        <v>63</v>
      </c>
      <c r="S78" s="53" t="s">
        <v>63</v>
      </c>
      <c r="T78" s="53" t="s">
        <v>63</v>
      </c>
      <c r="U78" s="53" t="s">
        <v>63</v>
      </c>
      <c r="V78" s="182" t="s">
        <v>65</v>
      </c>
      <c r="W78" s="53" t="s">
        <v>63</v>
      </c>
      <c r="X78" s="53" t="s">
        <v>63</v>
      </c>
      <c r="Y78" s="53" t="s">
        <v>63</v>
      </c>
      <c r="Z78" s="53" t="s">
        <v>63</v>
      </c>
      <c r="AA78" s="53" t="s">
        <v>63</v>
      </c>
      <c r="AB78" s="53" t="s">
        <v>63</v>
      </c>
      <c r="AC78" s="53" t="s">
        <v>63</v>
      </c>
      <c r="AD78" s="53" t="s">
        <v>63</v>
      </c>
      <c r="AE78" s="53" t="s">
        <v>63</v>
      </c>
      <c r="AF78" s="53" t="s">
        <v>63</v>
      </c>
      <c r="AG78" s="53" t="s">
        <v>63</v>
      </c>
      <c r="AH78" s="53" t="s">
        <v>63</v>
      </c>
      <c r="AI78" s="53" t="s">
        <v>63</v>
      </c>
      <c r="AJ78" s="53" t="s">
        <v>63</v>
      </c>
      <c r="AK78" s="53" t="s">
        <v>63</v>
      </c>
      <c r="AL78" s="13" t="s">
        <v>63</v>
      </c>
      <c r="AM78" s="53" t="s">
        <v>63</v>
      </c>
      <c r="AN78" s="228" t="s">
        <v>66</v>
      </c>
      <c r="AO78" s="87" t="s">
        <v>66</v>
      </c>
      <c r="AP78" s="229" t="s">
        <v>66</v>
      </c>
      <c r="AQ78" s="72" t="s">
        <v>63</v>
      </c>
      <c r="AR78" s="6" t="str">
        <f>VLOOKUP(A:A,EOL!A:B,2,FALSE)</f>
        <v>&lt;-Camera is EOL</v>
      </c>
    </row>
    <row r="79" spans="1:44" ht="16.5" thickTop="1" thickBot="1">
      <c r="A79" s="539" t="s">
        <v>81</v>
      </c>
      <c r="B79" s="306" t="s">
        <v>62</v>
      </c>
      <c r="C79" s="19" t="s">
        <v>63</v>
      </c>
      <c r="D79" s="330" t="s">
        <v>63</v>
      </c>
      <c r="E79" s="19" t="s">
        <v>63</v>
      </c>
      <c r="F79" s="19" t="s">
        <v>63</v>
      </c>
      <c r="G79" s="19" t="s">
        <v>63</v>
      </c>
      <c r="H79" s="151" t="s">
        <v>63</v>
      </c>
      <c r="I79" s="19" t="s">
        <v>63</v>
      </c>
      <c r="J79" s="19" t="s">
        <v>63</v>
      </c>
      <c r="K79" s="53" t="s">
        <v>63</v>
      </c>
      <c r="L79" s="53" t="s">
        <v>63</v>
      </c>
      <c r="M79" s="53" t="s">
        <v>63</v>
      </c>
      <c r="N79" s="53" t="s">
        <v>63</v>
      </c>
      <c r="O79" s="53" t="s">
        <v>63</v>
      </c>
      <c r="P79" s="53" t="s">
        <v>63</v>
      </c>
      <c r="Q79" s="53" t="s">
        <v>63</v>
      </c>
      <c r="R79" s="53" t="s">
        <v>63</v>
      </c>
      <c r="S79" s="53" t="s">
        <v>63</v>
      </c>
      <c r="T79" s="53" t="s">
        <v>63</v>
      </c>
      <c r="U79" s="53" t="s">
        <v>63</v>
      </c>
      <c r="V79" s="182" t="s">
        <v>65</v>
      </c>
      <c r="W79" s="53" t="s">
        <v>63</v>
      </c>
      <c r="X79" s="53" t="s">
        <v>63</v>
      </c>
      <c r="Y79" s="53" t="s">
        <v>63</v>
      </c>
      <c r="Z79" s="53" t="s">
        <v>63</v>
      </c>
      <c r="AA79" s="53" t="s">
        <v>63</v>
      </c>
      <c r="AB79" s="53" t="s">
        <v>63</v>
      </c>
      <c r="AC79" s="53" t="s">
        <v>63</v>
      </c>
      <c r="AD79" s="53" t="s">
        <v>63</v>
      </c>
      <c r="AE79" s="53" t="s">
        <v>63</v>
      </c>
      <c r="AF79" s="53" t="s">
        <v>63</v>
      </c>
      <c r="AG79" s="53" t="s">
        <v>63</v>
      </c>
      <c r="AH79" s="53" t="s">
        <v>63</v>
      </c>
      <c r="AI79" s="53" t="s">
        <v>63</v>
      </c>
      <c r="AJ79" s="53" t="s">
        <v>63</v>
      </c>
      <c r="AK79" s="53" t="s">
        <v>63</v>
      </c>
      <c r="AL79" s="13" t="s">
        <v>63</v>
      </c>
      <c r="AM79" s="53" t="s">
        <v>63</v>
      </c>
      <c r="AN79" s="228" t="s">
        <v>66</v>
      </c>
      <c r="AO79" s="87" t="s">
        <v>66</v>
      </c>
      <c r="AP79" s="229" t="s">
        <v>66</v>
      </c>
      <c r="AQ79" s="72" t="s">
        <v>63</v>
      </c>
      <c r="AR79" s="6" t="e">
        <f>VLOOKUP(A:A,EOL!A:B,2,FALSE)</f>
        <v>#N/A</v>
      </c>
    </row>
    <row r="80" spans="1:44" ht="46.5" thickTop="1" thickBot="1">
      <c r="A80" s="540" t="s">
        <v>797</v>
      </c>
      <c r="B80" s="318" t="s">
        <v>789</v>
      </c>
      <c r="C80" s="19" t="s">
        <v>108</v>
      </c>
      <c r="D80" s="19" t="s">
        <v>63</v>
      </c>
      <c r="E80" s="19" t="s">
        <v>63</v>
      </c>
      <c r="F80" s="19" t="s">
        <v>63</v>
      </c>
      <c r="G80" s="35" t="s">
        <v>63</v>
      </c>
      <c r="H80" s="341" t="s">
        <v>63</v>
      </c>
      <c r="I80" s="195" t="s">
        <v>63</v>
      </c>
      <c r="J80" s="121" t="s">
        <v>790</v>
      </c>
      <c r="K80" s="344" t="s">
        <v>238</v>
      </c>
      <c r="L80" s="344" t="s">
        <v>63</v>
      </c>
      <c r="M80" s="347" t="s">
        <v>743</v>
      </c>
      <c r="N80" s="347" t="s">
        <v>213</v>
      </c>
      <c r="O80" s="347" t="s">
        <v>214</v>
      </c>
      <c r="P80" s="347" t="s">
        <v>215</v>
      </c>
      <c r="Q80" s="347" t="s">
        <v>216</v>
      </c>
      <c r="R80" s="347" t="s">
        <v>217</v>
      </c>
      <c r="S80" s="354" t="s">
        <v>227</v>
      </c>
      <c r="T80" s="354" t="s">
        <v>219</v>
      </c>
      <c r="U80" s="347" t="s">
        <v>220</v>
      </c>
      <c r="V80" s="347" t="s">
        <v>221</v>
      </c>
      <c r="W80" s="347" t="s">
        <v>222</v>
      </c>
      <c r="X80" s="347" t="s">
        <v>223</v>
      </c>
      <c r="Y80" s="354" t="s">
        <v>224</v>
      </c>
      <c r="Z80" s="361" t="s">
        <v>63</v>
      </c>
      <c r="AA80" s="150" t="s">
        <v>63</v>
      </c>
      <c r="AB80" s="150" t="s">
        <v>63</v>
      </c>
      <c r="AC80" s="150" t="s">
        <v>63</v>
      </c>
      <c r="AD80" s="150" t="s">
        <v>63</v>
      </c>
      <c r="AE80" s="150" t="s">
        <v>63</v>
      </c>
      <c r="AF80" s="150" t="s">
        <v>63</v>
      </c>
      <c r="AG80" s="150" t="s">
        <v>63</v>
      </c>
      <c r="AH80" s="150" t="s">
        <v>63</v>
      </c>
      <c r="AI80" s="150" t="s">
        <v>63</v>
      </c>
      <c r="AJ80" s="150" t="s">
        <v>791</v>
      </c>
      <c r="AK80" s="153" t="s">
        <v>63</v>
      </c>
      <c r="AL80" s="153" t="s">
        <v>63</v>
      </c>
      <c r="AM80" s="153" t="s">
        <v>63</v>
      </c>
      <c r="AN80" s="87" t="s">
        <v>66</v>
      </c>
      <c r="AO80" s="87" t="s">
        <v>108</v>
      </c>
      <c r="AP80" s="87" t="s">
        <v>109</v>
      </c>
      <c r="AQ80" s="72" t="s">
        <v>63</v>
      </c>
      <c r="AR80" s="6" t="str">
        <f>VLOOKUP(A:A,EOL!A:B,2,FALSE)</f>
        <v>&lt;-Camera is EOL</v>
      </c>
    </row>
    <row r="81" spans="1:44" ht="16.5" thickTop="1" thickBot="1">
      <c r="A81" s="541" t="s">
        <v>829</v>
      </c>
      <c r="B81" s="230" t="s">
        <v>814</v>
      </c>
      <c r="C81" s="19" t="s">
        <v>108</v>
      </c>
      <c r="D81" s="19" t="s">
        <v>815</v>
      </c>
      <c r="E81" s="19" t="s">
        <v>63</v>
      </c>
      <c r="F81" s="19" t="s">
        <v>63</v>
      </c>
      <c r="G81" s="35" t="s">
        <v>63</v>
      </c>
      <c r="H81" s="341" t="s">
        <v>63</v>
      </c>
      <c r="I81" s="195" t="s">
        <v>63</v>
      </c>
      <c r="J81" s="209" t="s">
        <v>816</v>
      </c>
      <c r="K81" s="344" t="s">
        <v>267</v>
      </c>
      <c r="L81" s="344"/>
      <c r="M81" s="347" t="s">
        <v>817</v>
      </c>
      <c r="N81" s="347" t="s">
        <v>269</v>
      </c>
      <c r="O81" s="347" t="s">
        <v>63</v>
      </c>
      <c r="P81" s="347" t="s">
        <v>63</v>
      </c>
      <c r="Q81" s="347" t="s">
        <v>63</v>
      </c>
      <c r="R81" s="347" t="s">
        <v>270</v>
      </c>
      <c r="S81" s="354" t="s">
        <v>63</v>
      </c>
      <c r="T81" s="354" t="s">
        <v>63</v>
      </c>
      <c r="U81" s="347" t="s">
        <v>271</v>
      </c>
      <c r="V81" s="347" t="s">
        <v>272</v>
      </c>
      <c r="W81" s="347" t="s">
        <v>273</v>
      </c>
      <c r="X81" s="347" t="s">
        <v>274</v>
      </c>
      <c r="Y81" s="354" t="s">
        <v>275</v>
      </c>
      <c r="Z81" s="361" t="s">
        <v>63</v>
      </c>
      <c r="AA81" s="150" t="s">
        <v>63</v>
      </c>
      <c r="AB81" s="150" t="s">
        <v>63</v>
      </c>
      <c r="AC81" s="150" t="s">
        <v>63</v>
      </c>
      <c r="AD81" s="150" t="s">
        <v>63</v>
      </c>
      <c r="AE81" s="150" t="s">
        <v>63</v>
      </c>
      <c r="AF81" s="150" t="s">
        <v>63</v>
      </c>
      <c r="AG81" s="150" t="s">
        <v>63</v>
      </c>
      <c r="AH81" s="150" t="s">
        <v>63</v>
      </c>
      <c r="AI81" s="150" t="s">
        <v>63</v>
      </c>
      <c r="AJ81" s="150" t="s">
        <v>818</v>
      </c>
      <c r="AK81" s="153" t="s">
        <v>63</v>
      </c>
      <c r="AL81" s="153" t="s">
        <v>63</v>
      </c>
      <c r="AM81" s="153" t="s">
        <v>63</v>
      </c>
      <c r="AN81" s="87" t="s">
        <v>66</v>
      </c>
      <c r="AO81" s="87" t="s">
        <v>108</v>
      </c>
      <c r="AP81" s="87" t="s">
        <v>109</v>
      </c>
      <c r="AQ81" s="72" t="s">
        <v>63</v>
      </c>
      <c r="AR81" s="6" t="str">
        <f>VLOOKUP(A:A,EOL!A:B,2,FALSE)</f>
        <v>&lt;-Camera is EOL</v>
      </c>
    </row>
    <row r="82" spans="1:44" ht="46.5" thickTop="1" thickBot="1">
      <c r="A82" s="542" t="s">
        <v>798</v>
      </c>
      <c r="B82" s="305" t="s">
        <v>789</v>
      </c>
      <c r="C82" s="121" t="s">
        <v>108</v>
      </c>
      <c r="D82" s="121" t="s">
        <v>63</v>
      </c>
      <c r="E82" s="121" t="s">
        <v>63</v>
      </c>
      <c r="F82" s="121" t="s">
        <v>63</v>
      </c>
      <c r="G82" s="195" t="s">
        <v>63</v>
      </c>
      <c r="H82" s="195" t="s">
        <v>63</v>
      </c>
      <c r="I82" s="195" t="s">
        <v>63</v>
      </c>
      <c r="J82" s="121" t="s">
        <v>790</v>
      </c>
      <c r="K82" s="196" t="s">
        <v>238</v>
      </c>
      <c r="L82" s="196" t="s">
        <v>63</v>
      </c>
      <c r="M82" s="122" t="s">
        <v>743</v>
      </c>
      <c r="N82" s="122" t="s">
        <v>213</v>
      </c>
      <c r="O82" s="122" t="s">
        <v>214</v>
      </c>
      <c r="P82" s="122" t="s">
        <v>215</v>
      </c>
      <c r="Q82" s="122" t="s">
        <v>216</v>
      </c>
      <c r="R82" s="122" t="s">
        <v>217</v>
      </c>
      <c r="S82" s="123" t="s">
        <v>227</v>
      </c>
      <c r="T82" s="123" t="s">
        <v>219</v>
      </c>
      <c r="U82" s="122" t="s">
        <v>220</v>
      </c>
      <c r="V82" s="122" t="s">
        <v>221</v>
      </c>
      <c r="W82" s="122" t="s">
        <v>222</v>
      </c>
      <c r="X82" s="122" t="s">
        <v>223</v>
      </c>
      <c r="Y82" s="123" t="s">
        <v>224</v>
      </c>
      <c r="Z82" s="195" t="s">
        <v>63</v>
      </c>
      <c r="AA82" s="121" t="s">
        <v>63</v>
      </c>
      <c r="AB82" s="121" t="s">
        <v>63</v>
      </c>
      <c r="AC82" s="121" t="s">
        <v>63</v>
      </c>
      <c r="AD82" s="121" t="s">
        <v>63</v>
      </c>
      <c r="AE82" s="121" t="s">
        <v>63</v>
      </c>
      <c r="AF82" s="121" t="s">
        <v>63</v>
      </c>
      <c r="AG82" s="121" t="s">
        <v>63</v>
      </c>
      <c r="AH82" s="121" t="s">
        <v>63</v>
      </c>
      <c r="AI82" s="121" t="s">
        <v>63</v>
      </c>
      <c r="AJ82" s="121" t="s">
        <v>791</v>
      </c>
      <c r="AK82" s="121" t="s">
        <v>63</v>
      </c>
      <c r="AL82" s="121" t="s">
        <v>63</v>
      </c>
      <c r="AM82" s="121" t="s">
        <v>63</v>
      </c>
      <c r="AN82" s="155" t="s">
        <v>66</v>
      </c>
      <c r="AO82" s="155" t="s">
        <v>108</v>
      </c>
      <c r="AP82" s="155" t="s">
        <v>109</v>
      </c>
      <c r="AQ82" s="124" t="s">
        <v>63</v>
      </c>
      <c r="AR82" s="6" t="str">
        <f>VLOOKUP(A:A,EOL!A:B,2,FALSE)</f>
        <v>&lt;-Camera is EOL</v>
      </c>
    </row>
    <row r="83" spans="1:44" ht="16.5" thickTop="1" thickBot="1">
      <c r="A83" s="543" t="s">
        <v>830</v>
      </c>
      <c r="B83" s="230" t="s">
        <v>814</v>
      </c>
      <c r="C83" s="19" t="s">
        <v>108</v>
      </c>
      <c r="D83" s="19" t="s">
        <v>815</v>
      </c>
      <c r="E83" s="19" t="s">
        <v>63</v>
      </c>
      <c r="F83" s="19" t="s">
        <v>63</v>
      </c>
      <c r="G83" s="35" t="s">
        <v>63</v>
      </c>
      <c r="H83" s="341" t="s">
        <v>63</v>
      </c>
      <c r="I83" s="195" t="s">
        <v>63</v>
      </c>
      <c r="J83" s="209" t="s">
        <v>816</v>
      </c>
      <c r="K83" s="344" t="s">
        <v>267</v>
      </c>
      <c r="L83" s="344"/>
      <c r="M83" s="347" t="s">
        <v>817</v>
      </c>
      <c r="N83" s="347" t="s">
        <v>269</v>
      </c>
      <c r="O83" s="347" t="s">
        <v>63</v>
      </c>
      <c r="P83" s="122" t="s">
        <v>63</v>
      </c>
      <c r="Q83" s="122" t="s">
        <v>63</v>
      </c>
      <c r="R83" s="122" t="s">
        <v>270</v>
      </c>
      <c r="S83" s="123" t="s">
        <v>63</v>
      </c>
      <c r="T83" s="123" t="s">
        <v>63</v>
      </c>
      <c r="U83" s="122" t="s">
        <v>271</v>
      </c>
      <c r="V83" s="122" t="s">
        <v>272</v>
      </c>
      <c r="W83" s="122" t="s">
        <v>273</v>
      </c>
      <c r="X83" s="122" t="s">
        <v>274</v>
      </c>
      <c r="Y83" s="123" t="s">
        <v>275</v>
      </c>
      <c r="Z83" s="195" t="s">
        <v>63</v>
      </c>
      <c r="AA83" s="121" t="s">
        <v>63</v>
      </c>
      <c r="AB83" s="121" t="s">
        <v>63</v>
      </c>
      <c r="AC83" s="121" t="s">
        <v>63</v>
      </c>
      <c r="AD83" s="121" t="s">
        <v>63</v>
      </c>
      <c r="AE83" s="121" t="s">
        <v>63</v>
      </c>
      <c r="AF83" s="121" t="s">
        <v>63</v>
      </c>
      <c r="AG83" s="121" t="s">
        <v>63</v>
      </c>
      <c r="AH83" s="121" t="s">
        <v>63</v>
      </c>
      <c r="AI83" s="121" t="s">
        <v>63</v>
      </c>
      <c r="AJ83" s="121" t="s">
        <v>818</v>
      </c>
      <c r="AK83" s="121" t="s">
        <v>63</v>
      </c>
      <c r="AL83" s="121" t="s">
        <v>63</v>
      </c>
      <c r="AM83" s="121" t="s">
        <v>63</v>
      </c>
      <c r="AN83" s="155" t="s">
        <v>66</v>
      </c>
      <c r="AO83" s="155" t="s">
        <v>108</v>
      </c>
      <c r="AP83" s="155" t="s">
        <v>109</v>
      </c>
      <c r="AQ83" s="124" t="s">
        <v>63</v>
      </c>
      <c r="AR83" s="6" t="str">
        <f>VLOOKUP(A:A,EOL!A:B,2,FALSE)</f>
        <v>&lt;-Camera is EOL</v>
      </c>
    </row>
    <row r="84" spans="1:44" ht="46.5" thickTop="1" thickBot="1">
      <c r="A84" s="544" t="s">
        <v>799</v>
      </c>
      <c r="B84" s="80" t="s">
        <v>789</v>
      </c>
      <c r="C84" s="19" t="s">
        <v>108</v>
      </c>
      <c r="D84" s="19" t="s">
        <v>63</v>
      </c>
      <c r="E84" s="19" t="s">
        <v>63</v>
      </c>
      <c r="F84" s="121" t="s">
        <v>63</v>
      </c>
      <c r="G84" s="35" t="s">
        <v>63</v>
      </c>
      <c r="H84" s="35" t="s">
        <v>63</v>
      </c>
      <c r="I84" s="35" t="s">
        <v>63</v>
      </c>
      <c r="J84" s="19" t="s">
        <v>790</v>
      </c>
      <c r="K84" s="62" t="s">
        <v>238</v>
      </c>
      <c r="L84" s="62" t="s">
        <v>63</v>
      </c>
      <c r="M84" s="36" t="s">
        <v>743</v>
      </c>
      <c r="N84" s="36" t="s">
        <v>213</v>
      </c>
      <c r="O84" s="36" t="s">
        <v>214</v>
      </c>
      <c r="P84" s="36" t="s">
        <v>215</v>
      </c>
      <c r="Q84" s="36" t="s">
        <v>216</v>
      </c>
      <c r="R84" s="36" t="s">
        <v>217</v>
      </c>
      <c r="S84" s="50" t="s">
        <v>227</v>
      </c>
      <c r="T84" s="50" t="s">
        <v>219</v>
      </c>
      <c r="U84" s="36" t="s">
        <v>220</v>
      </c>
      <c r="V84" s="36" t="s">
        <v>221</v>
      </c>
      <c r="W84" s="36" t="s">
        <v>222</v>
      </c>
      <c r="X84" s="36" t="s">
        <v>223</v>
      </c>
      <c r="Y84" s="50" t="s">
        <v>224</v>
      </c>
      <c r="Z84" s="35" t="s">
        <v>63</v>
      </c>
      <c r="AA84" s="19" t="s">
        <v>63</v>
      </c>
      <c r="AB84" s="19" t="s">
        <v>63</v>
      </c>
      <c r="AC84" s="19" t="s">
        <v>63</v>
      </c>
      <c r="AD84" s="19" t="s">
        <v>63</v>
      </c>
      <c r="AE84" s="19" t="s">
        <v>63</v>
      </c>
      <c r="AF84" s="19" t="s">
        <v>63</v>
      </c>
      <c r="AG84" s="19" t="s">
        <v>63</v>
      </c>
      <c r="AH84" s="19" t="s">
        <v>63</v>
      </c>
      <c r="AI84" s="19" t="s">
        <v>63</v>
      </c>
      <c r="AJ84" s="19" t="s">
        <v>791</v>
      </c>
      <c r="AK84" s="19" t="s">
        <v>63</v>
      </c>
      <c r="AL84" s="19" t="s">
        <v>63</v>
      </c>
      <c r="AM84" s="19" t="s">
        <v>63</v>
      </c>
      <c r="AN84" s="87" t="s">
        <v>66</v>
      </c>
      <c r="AO84" s="87" t="s">
        <v>108</v>
      </c>
      <c r="AP84" s="87" t="s">
        <v>109</v>
      </c>
      <c r="AQ84" s="72" t="s">
        <v>63</v>
      </c>
      <c r="AR84" s="6" t="str">
        <f>VLOOKUP(A:A,EOL!A:B,2,FALSE)</f>
        <v>&lt;-Camera is EOL</v>
      </c>
    </row>
    <row r="85" spans="1:44" ht="15.75" thickTop="1">
      <c r="A85" s="534" t="s">
        <v>831</v>
      </c>
      <c r="B85" s="224" t="s">
        <v>814</v>
      </c>
      <c r="C85" s="12" t="s">
        <v>108</v>
      </c>
      <c r="D85" s="12" t="s">
        <v>815</v>
      </c>
      <c r="E85" s="51" t="s">
        <v>63</v>
      </c>
      <c r="F85" s="12" t="s">
        <v>63</v>
      </c>
      <c r="G85" s="29" t="s">
        <v>63</v>
      </c>
      <c r="H85" s="29" t="s">
        <v>63</v>
      </c>
      <c r="I85" s="29" t="s">
        <v>63</v>
      </c>
      <c r="J85" s="221" t="s">
        <v>816</v>
      </c>
      <c r="K85" s="32" t="s">
        <v>267</v>
      </c>
      <c r="L85" s="32"/>
      <c r="M85" s="20" t="s">
        <v>817</v>
      </c>
      <c r="N85" s="20" t="s">
        <v>269</v>
      </c>
      <c r="O85" s="20" t="s">
        <v>63</v>
      </c>
      <c r="P85" s="20" t="s">
        <v>63</v>
      </c>
      <c r="Q85" s="20" t="s">
        <v>63</v>
      </c>
      <c r="R85" s="20" t="s">
        <v>270</v>
      </c>
      <c r="S85" s="21" t="s">
        <v>63</v>
      </c>
      <c r="T85" s="21" t="s">
        <v>63</v>
      </c>
      <c r="U85" s="20" t="s">
        <v>271</v>
      </c>
      <c r="V85" s="20" t="s">
        <v>272</v>
      </c>
      <c r="W85" s="20" t="s">
        <v>273</v>
      </c>
      <c r="X85" s="20" t="s">
        <v>274</v>
      </c>
      <c r="Y85" s="21" t="s">
        <v>275</v>
      </c>
      <c r="Z85" s="29" t="s">
        <v>63</v>
      </c>
      <c r="AA85" s="12" t="s">
        <v>63</v>
      </c>
      <c r="AB85" s="12" t="s">
        <v>63</v>
      </c>
      <c r="AC85" s="12" t="s">
        <v>63</v>
      </c>
      <c r="AD85" s="12" t="s">
        <v>63</v>
      </c>
      <c r="AE85" s="12" t="s">
        <v>63</v>
      </c>
      <c r="AF85" s="12" t="s">
        <v>63</v>
      </c>
      <c r="AG85" s="12" t="s">
        <v>63</v>
      </c>
      <c r="AH85" s="12" t="s">
        <v>63</v>
      </c>
      <c r="AI85" s="12" t="s">
        <v>63</v>
      </c>
      <c r="AJ85" s="12" t="s">
        <v>818</v>
      </c>
      <c r="AK85" s="12" t="s">
        <v>63</v>
      </c>
      <c r="AL85" s="12" t="s">
        <v>63</v>
      </c>
      <c r="AM85" s="12" t="s">
        <v>63</v>
      </c>
      <c r="AN85" s="69" t="s">
        <v>66</v>
      </c>
      <c r="AO85" s="69" t="s">
        <v>108</v>
      </c>
      <c r="AP85" s="69" t="s">
        <v>109</v>
      </c>
      <c r="AQ85" s="64" t="s">
        <v>63</v>
      </c>
      <c r="AR85" s="6" t="str">
        <f>VLOOKUP(A:A,EOL!A:B,2,FALSE)</f>
        <v>&lt;-Camera is EOL</v>
      </c>
    </row>
    <row r="86" spans="1:44" ht="45">
      <c r="A86" s="523" t="s">
        <v>748</v>
      </c>
      <c r="B86" s="75" t="s">
        <v>746</v>
      </c>
      <c r="C86" s="14" t="s">
        <v>108</v>
      </c>
      <c r="D86" s="14" t="s">
        <v>740</v>
      </c>
      <c r="E86" s="14" t="s">
        <v>741</v>
      </c>
      <c r="F86" s="14" t="s">
        <v>63</v>
      </c>
      <c r="G86" s="30" t="s">
        <v>63</v>
      </c>
      <c r="H86" s="30" t="s">
        <v>63</v>
      </c>
      <c r="I86" s="30" t="s">
        <v>63</v>
      </c>
      <c r="J86" s="14" t="s">
        <v>742</v>
      </c>
      <c r="K86" s="34" t="s">
        <v>212</v>
      </c>
      <c r="L86" s="34" t="s">
        <v>63</v>
      </c>
      <c r="M86" s="23" t="s">
        <v>743</v>
      </c>
      <c r="N86" s="23" t="s">
        <v>213</v>
      </c>
      <c r="O86" s="23" t="s">
        <v>214</v>
      </c>
      <c r="P86" s="23" t="s">
        <v>215</v>
      </c>
      <c r="Q86" s="23" t="s">
        <v>216</v>
      </c>
      <c r="R86" s="23" t="s">
        <v>217</v>
      </c>
      <c r="S86" s="24" t="s">
        <v>227</v>
      </c>
      <c r="T86" s="24" t="s">
        <v>219</v>
      </c>
      <c r="U86" s="23" t="s">
        <v>220</v>
      </c>
      <c r="V86" s="23" t="s">
        <v>221</v>
      </c>
      <c r="W86" s="23" t="s">
        <v>222</v>
      </c>
      <c r="X86" s="23" t="s">
        <v>223</v>
      </c>
      <c r="Y86" s="24" t="s">
        <v>224</v>
      </c>
      <c r="Z86" s="30" t="s">
        <v>63</v>
      </c>
      <c r="AA86" s="14" t="s">
        <v>63</v>
      </c>
      <c r="AB86" s="14" t="s">
        <v>63</v>
      </c>
      <c r="AC86" s="14" t="s">
        <v>63</v>
      </c>
      <c r="AD86" s="14" t="s">
        <v>63</v>
      </c>
      <c r="AE86" s="14" t="s">
        <v>63</v>
      </c>
      <c r="AF86" s="14" t="s">
        <v>63</v>
      </c>
      <c r="AG86" s="14" t="s">
        <v>63</v>
      </c>
      <c r="AH86" s="14" t="s">
        <v>63</v>
      </c>
      <c r="AI86" s="14" t="s">
        <v>63</v>
      </c>
      <c r="AJ86" s="14" t="s">
        <v>63</v>
      </c>
      <c r="AK86" s="14" t="s">
        <v>63</v>
      </c>
      <c r="AL86" s="14" t="s">
        <v>63</v>
      </c>
      <c r="AM86" s="14" t="s">
        <v>63</v>
      </c>
      <c r="AN86" s="57" t="s">
        <v>66</v>
      </c>
      <c r="AO86" s="57" t="s">
        <v>108</v>
      </c>
      <c r="AP86" s="57" t="s">
        <v>109</v>
      </c>
      <c r="AQ86" s="66" t="s">
        <v>63</v>
      </c>
      <c r="AR86" s="6" t="str">
        <f>VLOOKUP(A:A,EOL!A:B,2,FALSE)</f>
        <v>&lt;-Camera is EOL</v>
      </c>
    </row>
    <row r="87" spans="1:44">
      <c r="A87" s="518" t="s">
        <v>768</v>
      </c>
      <c r="B87" s="203" t="s">
        <v>769</v>
      </c>
      <c r="C87" s="14" t="s">
        <v>108</v>
      </c>
      <c r="D87" s="14" t="s">
        <v>770</v>
      </c>
      <c r="E87" s="206" t="s">
        <v>771</v>
      </c>
      <c r="F87" s="14" t="s">
        <v>63</v>
      </c>
      <c r="G87" s="30" t="s">
        <v>63</v>
      </c>
      <c r="H87" s="30" t="s">
        <v>63</v>
      </c>
      <c r="I87" s="30" t="s">
        <v>63</v>
      </c>
      <c r="J87" s="30" t="s">
        <v>63</v>
      </c>
      <c r="K87" s="34" t="s">
        <v>772</v>
      </c>
      <c r="L87" s="34" t="s">
        <v>63</v>
      </c>
      <c r="M87" s="23" t="s">
        <v>773</v>
      </c>
      <c r="N87" s="23" t="s">
        <v>269</v>
      </c>
      <c r="O87" s="24" t="s">
        <v>63</v>
      </c>
      <c r="P87" s="24" t="s">
        <v>63</v>
      </c>
      <c r="Q87" s="24" t="s">
        <v>63</v>
      </c>
      <c r="R87" s="23" t="s">
        <v>270</v>
      </c>
      <c r="S87" s="24" t="s">
        <v>63</v>
      </c>
      <c r="T87" s="24" t="s">
        <v>63</v>
      </c>
      <c r="U87" s="23" t="s">
        <v>271</v>
      </c>
      <c r="V87" s="23" t="s">
        <v>272</v>
      </c>
      <c r="W87" s="23" t="s">
        <v>273</v>
      </c>
      <c r="X87" s="23" t="s">
        <v>274</v>
      </c>
      <c r="Y87" s="235" t="s">
        <v>275</v>
      </c>
      <c r="Z87" s="30" t="s">
        <v>63</v>
      </c>
      <c r="AA87" s="14" t="s">
        <v>63</v>
      </c>
      <c r="AB87" s="14" t="s">
        <v>63</v>
      </c>
      <c r="AC87" s="14" t="s">
        <v>63</v>
      </c>
      <c r="AD87" s="14" t="s">
        <v>63</v>
      </c>
      <c r="AE87" s="14" t="s">
        <v>63</v>
      </c>
      <c r="AF87" s="14" t="s">
        <v>63</v>
      </c>
      <c r="AG87" s="14" t="s">
        <v>63</v>
      </c>
      <c r="AH87" s="14" t="s">
        <v>63</v>
      </c>
      <c r="AI87" s="14" t="s">
        <v>63</v>
      </c>
      <c r="AJ87" s="14" t="s">
        <v>63</v>
      </c>
      <c r="AK87" s="14" t="s">
        <v>63</v>
      </c>
      <c r="AL87" s="14" t="s">
        <v>63</v>
      </c>
      <c r="AM87" s="14" t="s">
        <v>63</v>
      </c>
      <c r="AN87" s="57" t="s">
        <v>66</v>
      </c>
      <c r="AO87" s="57" t="s">
        <v>108</v>
      </c>
      <c r="AP87" s="57" t="s">
        <v>109</v>
      </c>
      <c r="AQ87" s="66" t="s">
        <v>63</v>
      </c>
      <c r="AR87" s="6" t="str">
        <f>VLOOKUP(A:A,EOL!A:B,2,FALSE)</f>
        <v>&lt;-Camera is EOL</v>
      </c>
    </row>
    <row r="88" spans="1:44">
      <c r="A88" s="521" t="s">
        <v>975</v>
      </c>
      <c r="B88" s="203" t="s">
        <v>970</v>
      </c>
      <c r="C88" s="14" t="s">
        <v>63</v>
      </c>
      <c r="D88" s="14" t="s">
        <v>63</v>
      </c>
      <c r="E88" s="14" t="s">
        <v>63</v>
      </c>
      <c r="F88" s="14" t="s">
        <v>133</v>
      </c>
      <c r="G88" s="14" t="s">
        <v>134</v>
      </c>
      <c r="H88" s="14" t="s">
        <v>135</v>
      </c>
      <c r="I88" s="14" t="s">
        <v>136</v>
      </c>
      <c r="J88" s="14" t="s">
        <v>63</v>
      </c>
      <c r="K88" s="14" t="s">
        <v>63</v>
      </c>
      <c r="L88" s="14" t="s">
        <v>63</v>
      </c>
      <c r="M88" s="14" t="s">
        <v>137</v>
      </c>
      <c r="N88" s="14" t="s">
        <v>63</v>
      </c>
      <c r="O88" s="14" t="s">
        <v>63</v>
      </c>
      <c r="P88" s="14" t="s">
        <v>63</v>
      </c>
      <c r="Q88" s="14" t="s">
        <v>63</v>
      </c>
      <c r="R88" s="14" t="s">
        <v>63</v>
      </c>
      <c r="S88" s="14" t="s">
        <v>63</v>
      </c>
      <c r="T88" s="14" t="s">
        <v>63</v>
      </c>
      <c r="U88" s="14" t="s">
        <v>63</v>
      </c>
      <c r="V88" s="14" t="s">
        <v>63</v>
      </c>
      <c r="W88" s="14" t="s">
        <v>63</v>
      </c>
      <c r="X88" s="14" t="s">
        <v>63</v>
      </c>
      <c r="Y88" s="14" t="s">
        <v>63</v>
      </c>
      <c r="Z88" s="14" t="s">
        <v>63</v>
      </c>
      <c r="AA88" s="14" t="s">
        <v>155</v>
      </c>
      <c r="AB88" s="14" t="s">
        <v>156</v>
      </c>
      <c r="AC88" s="14" t="s">
        <v>63</v>
      </c>
      <c r="AD88" s="14" t="s">
        <v>63</v>
      </c>
      <c r="AE88" s="14" t="s">
        <v>63</v>
      </c>
      <c r="AF88" s="14" t="s">
        <v>63</v>
      </c>
      <c r="AG88" s="14" t="s">
        <v>63</v>
      </c>
      <c r="AH88" s="14" t="s">
        <v>63</v>
      </c>
      <c r="AI88" s="14" t="s">
        <v>63</v>
      </c>
      <c r="AJ88" s="14" t="s">
        <v>63</v>
      </c>
      <c r="AK88" s="14" t="s">
        <v>63</v>
      </c>
      <c r="AL88" s="14" t="s">
        <v>63</v>
      </c>
      <c r="AM88" s="14" t="s">
        <v>63</v>
      </c>
      <c r="AN88" s="14" t="s">
        <v>66</v>
      </c>
      <c r="AO88" s="14" t="s">
        <v>66</v>
      </c>
      <c r="AP88" s="14" t="s">
        <v>63</v>
      </c>
      <c r="AQ88" s="66" t="s">
        <v>63</v>
      </c>
      <c r="AR88" s="6" t="str">
        <f>VLOOKUP(A:A,EOL!A:B,2,FALSE)</f>
        <v>&lt;-Camera is EOL</v>
      </c>
    </row>
    <row r="89" spans="1:44">
      <c r="A89" s="521" t="s">
        <v>969</v>
      </c>
      <c r="B89" s="730" t="s">
        <v>970</v>
      </c>
      <c r="C89" s="14" t="s">
        <v>63</v>
      </c>
      <c r="D89" s="14" t="s">
        <v>63</v>
      </c>
      <c r="E89" s="14" t="s">
        <v>63</v>
      </c>
      <c r="F89" s="14" t="s">
        <v>133</v>
      </c>
      <c r="G89" s="14" t="s">
        <v>134</v>
      </c>
      <c r="H89" s="14" t="s">
        <v>135</v>
      </c>
      <c r="I89" s="14" t="s">
        <v>136</v>
      </c>
      <c r="J89" s="14" t="s">
        <v>63</v>
      </c>
      <c r="K89" s="14" t="s">
        <v>63</v>
      </c>
      <c r="L89" s="14" t="s">
        <v>63</v>
      </c>
      <c r="M89" s="14" t="s">
        <v>137</v>
      </c>
      <c r="N89" s="14" t="s">
        <v>63</v>
      </c>
      <c r="O89" s="14" t="s">
        <v>63</v>
      </c>
      <c r="P89" s="14" t="s">
        <v>63</v>
      </c>
      <c r="Q89" s="14" t="s">
        <v>63</v>
      </c>
      <c r="R89" s="14" t="s">
        <v>63</v>
      </c>
      <c r="S89" s="14" t="s">
        <v>63</v>
      </c>
      <c r="T89" s="14" t="s">
        <v>63</v>
      </c>
      <c r="U89" s="14" t="s">
        <v>63</v>
      </c>
      <c r="V89" s="14" t="s">
        <v>63</v>
      </c>
      <c r="W89" s="14" t="s">
        <v>63</v>
      </c>
      <c r="X89" s="14" t="s">
        <v>63</v>
      </c>
      <c r="Y89" s="14" t="s">
        <v>63</v>
      </c>
      <c r="Z89" s="14" t="s">
        <v>63</v>
      </c>
      <c r="AA89" s="14" t="s">
        <v>155</v>
      </c>
      <c r="AB89" s="14" t="s">
        <v>156</v>
      </c>
      <c r="AC89" s="14" t="s">
        <v>63</v>
      </c>
      <c r="AD89" s="14" t="s">
        <v>63</v>
      </c>
      <c r="AE89" s="14" t="s">
        <v>63</v>
      </c>
      <c r="AF89" s="14" t="s">
        <v>63</v>
      </c>
      <c r="AG89" s="14" t="s">
        <v>63</v>
      </c>
      <c r="AH89" s="14" t="s">
        <v>63</v>
      </c>
      <c r="AI89" s="14" t="s">
        <v>63</v>
      </c>
      <c r="AJ89" s="14" t="s">
        <v>63</v>
      </c>
      <c r="AK89" s="14" t="s">
        <v>63</v>
      </c>
      <c r="AL89" s="14" t="s">
        <v>63</v>
      </c>
      <c r="AM89" s="14" t="s">
        <v>63</v>
      </c>
      <c r="AN89" s="14" t="s">
        <v>66</v>
      </c>
      <c r="AO89" s="14" t="s">
        <v>66</v>
      </c>
      <c r="AP89" s="14" t="s">
        <v>63</v>
      </c>
      <c r="AQ89" s="66" t="s">
        <v>63</v>
      </c>
      <c r="AR89" s="6" t="str">
        <f>VLOOKUP(A:A,EOL!A:B,2,FALSE)</f>
        <v>&lt;-Camera is EOL</v>
      </c>
    </row>
    <row r="90" spans="1:44">
      <c r="A90" s="738" t="s">
        <v>1228</v>
      </c>
      <c r="B90" s="737" t="s">
        <v>1235</v>
      </c>
      <c r="C90" s="14" t="s">
        <v>63</v>
      </c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 t="s">
        <v>66</v>
      </c>
      <c r="AO90" s="14" t="s">
        <v>66</v>
      </c>
      <c r="AP90" s="14" t="s">
        <v>63</v>
      </c>
      <c r="AQ90" s="66" t="s">
        <v>63</v>
      </c>
      <c r="AR90" s="6" t="e">
        <f>VLOOKUP(A:A,EOL!A:B,2,FALSE)</f>
        <v>#N/A</v>
      </c>
    </row>
    <row r="91" spans="1:44">
      <c r="A91" s="738" t="s">
        <v>1244</v>
      </c>
      <c r="B91" s="737" t="s">
        <v>1235</v>
      </c>
      <c r="C91" s="14" t="s">
        <v>63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 t="s">
        <v>66</v>
      </c>
      <c r="AO91" s="14" t="s">
        <v>66</v>
      </c>
      <c r="AP91" s="14" t="s">
        <v>63</v>
      </c>
      <c r="AQ91" s="66" t="s">
        <v>63</v>
      </c>
      <c r="AR91" s="6" t="e">
        <f>VLOOKUP(A:A,EOL!A:B,2,FALSE)</f>
        <v>#N/A</v>
      </c>
    </row>
    <row r="92" spans="1:44">
      <c r="A92" s="726" t="s">
        <v>971</v>
      </c>
      <c r="B92" s="203" t="s">
        <v>972</v>
      </c>
      <c r="C92" s="206" t="s">
        <v>63</v>
      </c>
      <c r="D92" s="206" t="s">
        <v>63</v>
      </c>
      <c r="E92" s="206" t="s">
        <v>63</v>
      </c>
      <c r="F92" s="206" t="s">
        <v>63</v>
      </c>
      <c r="G92" s="206" t="s">
        <v>63</v>
      </c>
      <c r="H92" s="206" t="s">
        <v>63</v>
      </c>
      <c r="I92" s="206" t="s">
        <v>63</v>
      </c>
      <c r="J92" s="206" t="s">
        <v>63</v>
      </c>
      <c r="K92" s="206" t="s">
        <v>63</v>
      </c>
      <c r="L92" s="206" t="s">
        <v>63</v>
      </c>
      <c r="M92" s="206" t="s">
        <v>63</v>
      </c>
      <c r="N92" s="206" t="s">
        <v>63</v>
      </c>
      <c r="O92" s="206" t="s">
        <v>63</v>
      </c>
      <c r="P92" s="206" t="s">
        <v>63</v>
      </c>
      <c r="Q92" s="206" t="s">
        <v>63</v>
      </c>
      <c r="R92" s="206" t="s">
        <v>63</v>
      </c>
      <c r="S92" s="206" t="s">
        <v>63</v>
      </c>
      <c r="T92" s="206" t="s">
        <v>63</v>
      </c>
      <c r="U92" s="206" t="s">
        <v>63</v>
      </c>
      <c r="V92" s="14" t="s">
        <v>973</v>
      </c>
      <c r="W92" s="206" t="s">
        <v>974</v>
      </c>
      <c r="X92" s="206" t="s">
        <v>63</v>
      </c>
      <c r="Y92" s="206" t="s">
        <v>63</v>
      </c>
      <c r="Z92" s="206" t="s">
        <v>63</v>
      </c>
      <c r="AA92" s="206" t="s">
        <v>63</v>
      </c>
      <c r="AB92" s="206" t="s">
        <v>63</v>
      </c>
      <c r="AC92" s="206" t="s">
        <v>63</v>
      </c>
      <c r="AD92" s="206" t="s">
        <v>63</v>
      </c>
      <c r="AE92" s="206" t="s">
        <v>63</v>
      </c>
      <c r="AF92" s="206" t="s">
        <v>63</v>
      </c>
      <c r="AG92" s="206" t="s">
        <v>63</v>
      </c>
      <c r="AH92" s="206" t="s">
        <v>63</v>
      </c>
      <c r="AI92" s="206" t="s">
        <v>63</v>
      </c>
      <c r="AJ92" s="206" t="s">
        <v>63</v>
      </c>
      <c r="AK92" s="206" t="s">
        <v>63</v>
      </c>
      <c r="AL92" s="206" t="s">
        <v>63</v>
      </c>
      <c r="AM92" s="206" t="s">
        <v>63</v>
      </c>
      <c r="AN92" s="14" t="s">
        <v>66</v>
      </c>
      <c r="AO92" s="14" t="s">
        <v>66</v>
      </c>
      <c r="AP92" s="14" t="s">
        <v>63</v>
      </c>
      <c r="AQ92" s="66" t="s">
        <v>63</v>
      </c>
      <c r="AR92" s="6" t="str">
        <f>VLOOKUP(A:A,EOL!A:B,2,FALSE)</f>
        <v>&lt;-Camera is EOL</v>
      </c>
    </row>
    <row r="93" spans="1:44">
      <c r="A93" s="735" t="s">
        <v>1233</v>
      </c>
      <c r="B93" s="730" t="s">
        <v>1234</v>
      </c>
      <c r="C93" s="206" t="s">
        <v>63</v>
      </c>
      <c r="D93" s="240"/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18"/>
      <c r="W93" s="240"/>
      <c r="X93" s="240"/>
      <c r="Y93" s="240"/>
      <c r="Z93" s="240"/>
      <c r="AA93" s="240"/>
      <c r="AB93" s="240"/>
      <c r="AC93" s="240"/>
      <c r="AD93" s="240"/>
      <c r="AE93" s="240"/>
      <c r="AF93" s="240"/>
      <c r="AG93" s="240"/>
      <c r="AH93" s="240"/>
      <c r="AI93" s="240"/>
      <c r="AJ93" s="240"/>
      <c r="AK93" s="240"/>
      <c r="AL93" s="240"/>
      <c r="AM93" s="240"/>
      <c r="AN93" s="14" t="s">
        <v>66</v>
      </c>
      <c r="AO93" s="14" t="s">
        <v>66</v>
      </c>
      <c r="AP93" s="14" t="s">
        <v>63</v>
      </c>
      <c r="AQ93" s="66" t="s">
        <v>63</v>
      </c>
      <c r="AR93" s="6" t="e">
        <f>VLOOKUP(A:A,EOL!A:B,2,FALSE)</f>
        <v>#N/A</v>
      </c>
    </row>
    <row r="94" spans="1:44" ht="45.75" thickBot="1">
      <c r="A94" s="545" t="s">
        <v>357</v>
      </c>
      <c r="B94" s="67" t="s">
        <v>358</v>
      </c>
      <c r="C94" s="33" t="s">
        <v>108</v>
      </c>
      <c r="D94" s="33" t="s">
        <v>63</v>
      </c>
      <c r="E94" s="33" t="s">
        <v>359</v>
      </c>
      <c r="F94" s="33" t="s">
        <v>63</v>
      </c>
      <c r="G94" s="26" t="s">
        <v>63</v>
      </c>
      <c r="H94" s="26" t="s">
        <v>63</v>
      </c>
      <c r="I94" s="26" t="s">
        <v>63</v>
      </c>
      <c r="J94" s="33" t="s">
        <v>360</v>
      </c>
      <c r="K94" s="33" t="s">
        <v>361</v>
      </c>
      <c r="L94" s="33" t="s">
        <v>63</v>
      </c>
      <c r="M94" s="33" t="s">
        <v>63</v>
      </c>
      <c r="N94" s="26" t="s">
        <v>213</v>
      </c>
      <c r="O94" s="26" t="s">
        <v>214</v>
      </c>
      <c r="P94" s="26" t="s">
        <v>215</v>
      </c>
      <c r="Q94" s="26" t="s">
        <v>216</v>
      </c>
      <c r="R94" s="26" t="s">
        <v>217</v>
      </c>
      <c r="S94" s="27" t="s">
        <v>227</v>
      </c>
      <c r="T94" s="27" t="s">
        <v>219</v>
      </c>
      <c r="U94" s="26" t="s">
        <v>220</v>
      </c>
      <c r="V94" s="26" t="s">
        <v>221</v>
      </c>
      <c r="W94" s="26" t="s">
        <v>222</v>
      </c>
      <c r="X94" s="26" t="s">
        <v>223</v>
      </c>
      <c r="Y94" s="28" t="s">
        <v>224</v>
      </c>
      <c r="Z94" s="26" t="s">
        <v>63</v>
      </c>
      <c r="AA94" s="33" t="s">
        <v>63</v>
      </c>
      <c r="AB94" s="33" t="s">
        <v>63</v>
      </c>
      <c r="AC94" s="33" t="s">
        <v>63</v>
      </c>
      <c r="AD94" s="33" t="s">
        <v>63</v>
      </c>
      <c r="AE94" s="33" t="s">
        <v>63</v>
      </c>
      <c r="AF94" s="33" t="s">
        <v>63</v>
      </c>
      <c r="AG94" s="33" t="s">
        <v>63</v>
      </c>
      <c r="AH94" s="33" t="s">
        <v>63</v>
      </c>
      <c r="AI94" s="33" t="s">
        <v>63</v>
      </c>
      <c r="AJ94" s="33" t="s">
        <v>63</v>
      </c>
      <c r="AK94" s="33" t="s">
        <v>63</v>
      </c>
      <c r="AL94" s="33" t="s">
        <v>63</v>
      </c>
      <c r="AM94" s="17" t="s">
        <v>63</v>
      </c>
      <c r="AN94" s="70" t="s">
        <v>362</v>
      </c>
      <c r="AO94" s="70" t="s">
        <v>108</v>
      </c>
      <c r="AP94" s="70" t="s">
        <v>363</v>
      </c>
      <c r="AQ94" s="68" t="s">
        <v>63</v>
      </c>
      <c r="AR94" s="6" t="str">
        <f>VLOOKUP(A:A,EOL!A:B,2,FALSE)</f>
        <v>&lt;-Camera is EOL</v>
      </c>
    </row>
    <row r="95" spans="1:44" ht="15.75" thickTop="1">
      <c r="A95" s="546" t="s">
        <v>961</v>
      </c>
      <c r="B95" s="224" t="s">
        <v>960</v>
      </c>
      <c r="C95" s="12" t="s">
        <v>63</v>
      </c>
      <c r="D95" s="12" t="s">
        <v>63</v>
      </c>
      <c r="E95" s="12" t="s">
        <v>944</v>
      </c>
      <c r="F95" s="12" t="s">
        <v>63</v>
      </c>
      <c r="G95" s="12" t="s">
        <v>63</v>
      </c>
      <c r="H95" s="12" t="s">
        <v>63</v>
      </c>
      <c r="I95" s="12" t="s">
        <v>63</v>
      </c>
      <c r="J95" s="12" t="s">
        <v>63</v>
      </c>
      <c r="K95" s="12" t="s">
        <v>63</v>
      </c>
      <c r="L95" s="12" t="s">
        <v>63</v>
      </c>
      <c r="M95" s="12" t="s">
        <v>63</v>
      </c>
      <c r="N95" s="12" t="s">
        <v>63</v>
      </c>
      <c r="O95" s="12" t="s">
        <v>63</v>
      </c>
      <c r="P95" s="12" t="s">
        <v>63</v>
      </c>
      <c r="Q95" s="12" t="s">
        <v>63</v>
      </c>
      <c r="R95" s="12" t="s">
        <v>63</v>
      </c>
      <c r="S95" s="12" t="s">
        <v>63</v>
      </c>
      <c r="T95" s="12" t="s">
        <v>63</v>
      </c>
      <c r="U95" s="12" t="s">
        <v>63</v>
      </c>
      <c r="V95" s="12" t="s">
        <v>63</v>
      </c>
      <c r="W95" s="12" t="s">
        <v>63</v>
      </c>
      <c r="X95" s="12" t="s">
        <v>63</v>
      </c>
      <c r="Y95" s="12" t="s">
        <v>63</v>
      </c>
      <c r="Z95" s="12" t="s">
        <v>63</v>
      </c>
      <c r="AA95" s="12" t="s">
        <v>63</v>
      </c>
      <c r="AB95" s="12" t="s">
        <v>63</v>
      </c>
      <c r="AC95" s="12" t="s">
        <v>63</v>
      </c>
      <c r="AD95" s="12" t="s">
        <v>63</v>
      </c>
      <c r="AE95" s="12" t="s">
        <v>63</v>
      </c>
      <c r="AF95" s="12" t="s">
        <v>63</v>
      </c>
      <c r="AG95" s="12" t="s">
        <v>63</v>
      </c>
      <c r="AH95" s="12" t="s">
        <v>63</v>
      </c>
      <c r="AI95" s="12" t="s">
        <v>63</v>
      </c>
      <c r="AJ95" s="12" t="s">
        <v>63</v>
      </c>
      <c r="AK95" s="12" t="s">
        <v>63</v>
      </c>
      <c r="AL95" s="12" t="s">
        <v>63</v>
      </c>
      <c r="AM95" s="12" t="s">
        <v>63</v>
      </c>
      <c r="AN95" s="12" t="s">
        <v>66</v>
      </c>
      <c r="AO95" s="12" t="s">
        <v>63</v>
      </c>
      <c r="AP95" s="12" t="s">
        <v>63</v>
      </c>
      <c r="AQ95" s="64" t="s">
        <v>63</v>
      </c>
      <c r="AR95" s="6" t="e">
        <f>VLOOKUP(A:A,EOL!A:B,2,FALSE)</f>
        <v>#N/A</v>
      </c>
    </row>
    <row r="96" spans="1:44" ht="45">
      <c r="A96" s="547" t="s">
        <v>955</v>
      </c>
      <c r="B96" s="267" t="s">
        <v>918</v>
      </c>
      <c r="C96" s="14" t="s">
        <v>108</v>
      </c>
      <c r="D96" s="14" t="s">
        <v>63</v>
      </c>
      <c r="E96" s="14" t="s">
        <v>63</v>
      </c>
      <c r="F96" s="14" t="s">
        <v>63</v>
      </c>
      <c r="G96" s="14" t="s">
        <v>63</v>
      </c>
      <c r="H96" s="14" t="s">
        <v>63</v>
      </c>
      <c r="I96" s="14" t="s">
        <v>63</v>
      </c>
      <c r="J96" s="14" t="s">
        <v>63</v>
      </c>
      <c r="K96" s="257" t="s">
        <v>919</v>
      </c>
      <c r="L96" s="14" t="s">
        <v>63</v>
      </c>
      <c r="M96" s="14" t="s">
        <v>63</v>
      </c>
      <c r="N96" s="257" t="s">
        <v>901</v>
      </c>
      <c r="O96" s="14" t="s">
        <v>214</v>
      </c>
      <c r="P96" s="14" t="s">
        <v>215</v>
      </c>
      <c r="Q96" s="14" t="s">
        <v>216</v>
      </c>
      <c r="R96" s="257" t="s">
        <v>902</v>
      </c>
      <c r="S96" s="257" t="s">
        <v>227</v>
      </c>
      <c r="T96" s="14" t="s">
        <v>219</v>
      </c>
      <c r="U96" s="257" t="s">
        <v>903</v>
      </c>
      <c r="V96" s="257" t="s">
        <v>904</v>
      </c>
      <c r="W96" s="257" t="s">
        <v>905</v>
      </c>
      <c r="X96" s="257" t="s">
        <v>906</v>
      </c>
      <c r="Y96" s="257" t="s">
        <v>907</v>
      </c>
      <c r="Z96" s="14" t="s">
        <v>63</v>
      </c>
      <c r="AA96" s="14" t="s">
        <v>63</v>
      </c>
      <c r="AB96" s="14" t="s">
        <v>63</v>
      </c>
      <c r="AC96" s="14" t="s">
        <v>63</v>
      </c>
      <c r="AD96" s="14" t="s">
        <v>63</v>
      </c>
      <c r="AE96" s="14" t="s">
        <v>63</v>
      </c>
      <c r="AF96" s="14" t="s">
        <v>63</v>
      </c>
      <c r="AG96" s="14" t="s">
        <v>63</v>
      </c>
      <c r="AH96" s="14" t="s">
        <v>63</v>
      </c>
      <c r="AI96" s="14" t="s">
        <v>63</v>
      </c>
      <c r="AJ96" s="14" t="s">
        <v>63</v>
      </c>
      <c r="AK96" s="14" t="s">
        <v>63</v>
      </c>
      <c r="AL96" s="14" t="s">
        <v>63</v>
      </c>
      <c r="AM96" s="14" t="s">
        <v>920</v>
      </c>
      <c r="AN96" s="14" t="s">
        <v>66</v>
      </c>
      <c r="AO96" s="14" t="s">
        <v>108</v>
      </c>
      <c r="AP96" s="206" t="s">
        <v>109</v>
      </c>
      <c r="AQ96" s="66" t="s">
        <v>63</v>
      </c>
      <c r="AR96" s="6" t="e">
        <f>VLOOKUP(A:A,EOL!A:B,2,FALSE)</f>
        <v>#N/A</v>
      </c>
    </row>
    <row r="97" spans="1:44">
      <c r="A97" s="738" t="s">
        <v>1240</v>
      </c>
      <c r="B97" s="737" t="s">
        <v>1231</v>
      </c>
      <c r="C97" s="14" t="s">
        <v>108</v>
      </c>
      <c r="D97" s="14"/>
      <c r="E97" s="14"/>
      <c r="F97" s="14"/>
      <c r="G97" s="14"/>
      <c r="H97" s="14"/>
      <c r="I97" s="14"/>
      <c r="J97" s="14"/>
      <c r="K97" s="257"/>
      <c r="L97" s="14"/>
      <c r="M97" s="14"/>
      <c r="N97" s="257"/>
      <c r="O97" s="14"/>
      <c r="P97" s="14"/>
      <c r="Q97" s="14"/>
      <c r="R97" s="257"/>
      <c r="S97" s="257"/>
      <c r="T97" s="14"/>
      <c r="U97" s="257"/>
      <c r="V97" s="257"/>
      <c r="W97" s="257"/>
      <c r="X97" s="257"/>
      <c r="Y97" s="257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 t="s">
        <v>66</v>
      </c>
      <c r="AO97" s="14" t="s">
        <v>108</v>
      </c>
      <c r="AP97" s="206" t="s">
        <v>363</v>
      </c>
      <c r="AQ97" s="66" t="s">
        <v>63</v>
      </c>
      <c r="AR97" s="6" t="e">
        <f>VLOOKUP(A:A,EOL!A:B,2,FALSE)</f>
        <v>#N/A</v>
      </c>
    </row>
    <row r="98" spans="1:44">
      <c r="A98" s="547" t="s">
        <v>959</v>
      </c>
      <c r="B98" s="203" t="s">
        <v>960</v>
      </c>
      <c r="C98" s="14" t="s">
        <v>63</v>
      </c>
      <c r="D98" s="14" t="s">
        <v>63</v>
      </c>
      <c r="E98" s="14" t="s">
        <v>944</v>
      </c>
      <c r="F98" s="14" t="s">
        <v>63</v>
      </c>
      <c r="G98" s="14" t="s">
        <v>63</v>
      </c>
      <c r="H98" s="14" t="s">
        <v>63</v>
      </c>
      <c r="I98" s="14" t="s">
        <v>63</v>
      </c>
      <c r="J98" s="14" t="s">
        <v>63</v>
      </c>
      <c r="K98" s="14" t="s">
        <v>63</v>
      </c>
      <c r="L98" s="14" t="s">
        <v>63</v>
      </c>
      <c r="M98" s="14" t="s">
        <v>63</v>
      </c>
      <c r="N98" s="14" t="s">
        <v>63</v>
      </c>
      <c r="O98" s="14" t="s">
        <v>63</v>
      </c>
      <c r="P98" s="14" t="s">
        <v>63</v>
      </c>
      <c r="Q98" s="14" t="s">
        <v>63</v>
      </c>
      <c r="R98" s="14" t="s">
        <v>63</v>
      </c>
      <c r="S98" s="14" t="s">
        <v>63</v>
      </c>
      <c r="T98" s="14" t="s">
        <v>63</v>
      </c>
      <c r="U98" s="14" t="s">
        <v>63</v>
      </c>
      <c r="V98" s="14" t="s">
        <v>63</v>
      </c>
      <c r="W98" s="14" t="s">
        <v>63</v>
      </c>
      <c r="X98" s="14" t="s">
        <v>63</v>
      </c>
      <c r="Y98" s="14" t="s">
        <v>63</v>
      </c>
      <c r="Z98" s="14" t="s">
        <v>63</v>
      </c>
      <c r="AA98" s="14" t="s">
        <v>63</v>
      </c>
      <c r="AB98" s="14" t="s">
        <v>63</v>
      </c>
      <c r="AC98" s="14" t="s">
        <v>63</v>
      </c>
      <c r="AD98" s="14" t="s">
        <v>63</v>
      </c>
      <c r="AE98" s="14" t="s">
        <v>63</v>
      </c>
      <c r="AF98" s="14" t="s">
        <v>63</v>
      </c>
      <c r="AG98" s="14" t="s">
        <v>63</v>
      </c>
      <c r="AH98" s="14" t="s">
        <v>63</v>
      </c>
      <c r="AI98" s="14" t="s">
        <v>63</v>
      </c>
      <c r="AJ98" s="14" t="s">
        <v>63</v>
      </c>
      <c r="AK98" s="14" t="s">
        <v>63</v>
      </c>
      <c r="AL98" s="14" t="s">
        <v>63</v>
      </c>
      <c r="AM98" s="14" t="s">
        <v>63</v>
      </c>
      <c r="AN98" s="14" t="s">
        <v>66</v>
      </c>
      <c r="AO98" s="14" t="s">
        <v>63</v>
      </c>
      <c r="AP98" s="14" t="s">
        <v>63</v>
      </c>
      <c r="AQ98" s="66" t="s">
        <v>63</v>
      </c>
      <c r="AR98" s="6" t="e">
        <f>VLOOKUP(A:A,EOL!A:B,2,FALSE)</f>
        <v>#N/A</v>
      </c>
    </row>
    <row r="99" spans="1:44" ht="45">
      <c r="A99" s="548" t="s">
        <v>954</v>
      </c>
      <c r="B99" s="203" t="s">
        <v>918</v>
      </c>
      <c r="C99" s="18" t="s">
        <v>108</v>
      </c>
      <c r="D99" s="18" t="s">
        <v>63</v>
      </c>
      <c r="E99" s="18" t="s">
        <v>63</v>
      </c>
      <c r="F99" s="18" t="s">
        <v>63</v>
      </c>
      <c r="G99" s="18" t="s">
        <v>63</v>
      </c>
      <c r="H99" s="18" t="s">
        <v>63</v>
      </c>
      <c r="I99" s="18" t="s">
        <v>63</v>
      </c>
      <c r="J99" s="18" t="s">
        <v>63</v>
      </c>
      <c r="K99" s="266" t="s">
        <v>919</v>
      </c>
      <c r="L99" s="18" t="s">
        <v>63</v>
      </c>
      <c r="M99" s="18" t="s">
        <v>63</v>
      </c>
      <c r="N99" s="266" t="s">
        <v>901</v>
      </c>
      <c r="O99" s="18" t="s">
        <v>214</v>
      </c>
      <c r="P99" s="18" t="s">
        <v>215</v>
      </c>
      <c r="Q99" s="18" t="s">
        <v>216</v>
      </c>
      <c r="R99" s="266" t="s">
        <v>902</v>
      </c>
      <c r="S99" s="266" t="s">
        <v>227</v>
      </c>
      <c r="T99" s="18" t="s">
        <v>219</v>
      </c>
      <c r="U99" s="266" t="s">
        <v>903</v>
      </c>
      <c r="V99" s="266" t="s">
        <v>904</v>
      </c>
      <c r="W99" s="266" t="s">
        <v>905</v>
      </c>
      <c r="X99" s="266" t="s">
        <v>906</v>
      </c>
      <c r="Y99" s="266" t="s">
        <v>907</v>
      </c>
      <c r="Z99" s="18" t="s">
        <v>63</v>
      </c>
      <c r="AA99" s="18" t="s">
        <v>63</v>
      </c>
      <c r="AB99" s="18" t="s">
        <v>63</v>
      </c>
      <c r="AC99" s="18" t="s">
        <v>63</v>
      </c>
      <c r="AD99" s="18" t="s">
        <v>63</v>
      </c>
      <c r="AE99" s="18" t="s">
        <v>63</v>
      </c>
      <c r="AF99" s="18" t="s">
        <v>63</v>
      </c>
      <c r="AG99" s="18" t="s">
        <v>63</v>
      </c>
      <c r="AH99" s="18" t="s">
        <v>63</v>
      </c>
      <c r="AI99" s="18" t="s">
        <v>63</v>
      </c>
      <c r="AJ99" s="18" t="s">
        <v>63</v>
      </c>
      <c r="AK99" s="18" t="s">
        <v>63</v>
      </c>
      <c r="AL99" s="18" t="s">
        <v>63</v>
      </c>
      <c r="AM99" s="18" t="s">
        <v>920</v>
      </c>
      <c r="AN99" s="18" t="s">
        <v>66</v>
      </c>
      <c r="AO99" s="18" t="s">
        <v>108</v>
      </c>
      <c r="AP99" s="240" t="s">
        <v>109</v>
      </c>
      <c r="AQ99" s="78" t="s">
        <v>63</v>
      </c>
      <c r="AR99" s="6" t="e">
        <f>VLOOKUP(A:A,EOL!A:B,2,FALSE)</f>
        <v>#N/A</v>
      </c>
    </row>
    <row r="100" spans="1:44" ht="15.75" thickBot="1">
      <c r="A100" s="738" t="s">
        <v>1243</v>
      </c>
      <c r="B100" s="742" t="s">
        <v>1231</v>
      </c>
      <c r="C100" s="14" t="s">
        <v>108</v>
      </c>
      <c r="D100" s="53"/>
      <c r="E100" s="53"/>
      <c r="F100" s="53"/>
      <c r="G100" s="53"/>
      <c r="H100" s="53"/>
      <c r="I100" s="53"/>
      <c r="J100" s="53"/>
      <c r="K100" s="506"/>
      <c r="L100" s="53"/>
      <c r="M100" s="53"/>
      <c r="N100" s="506"/>
      <c r="O100" s="53"/>
      <c r="P100" s="53"/>
      <c r="Q100" s="53"/>
      <c r="R100" s="506"/>
      <c r="S100" s="506"/>
      <c r="T100" s="53"/>
      <c r="U100" s="506"/>
      <c r="V100" s="506"/>
      <c r="W100" s="506"/>
      <c r="X100" s="506"/>
      <c r="Y100" s="506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 t="s">
        <v>66</v>
      </c>
      <c r="AO100" s="14" t="s">
        <v>108</v>
      </c>
      <c r="AP100" s="206" t="s">
        <v>363</v>
      </c>
      <c r="AQ100" s="163" t="s">
        <v>63</v>
      </c>
      <c r="AR100" s="6" t="e">
        <f>VLOOKUP(A:A,EOL!A:B,2,FALSE)</f>
        <v>#N/A</v>
      </c>
    </row>
    <row r="101" spans="1:44" ht="46.5" thickTop="1" thickBot="1">
      <c r="A101" s="599" t="s">
        <v>496</v>
      </c>
      <c r="B101" s="71" t="s">
        <v>497</v>
      </c>
      <c r="C101" s="62" t="s">
        <v>108</v>
      </c>
      <c r="D101" s="62" t="s">
        <v>493</v>
      </c>
      <c r="E101" s="62" t="s">
        <v>63</v>
      </c>
      <c r="F101" s="62" t="s">
        <v>63</v>
      </c>
      <c r="G101" s="36" t="s">
        <v>63</v>
      </c>
      <c r="H101" s="36" t="s">
        <v>63</v>
      </c>
      <c r="I101" s="36" t="s">
        <v>63</v>
      </c>
      <c r="J101" s="62" t="s">
        <v>498</v>
      </c>
      <c r="K101" s="62" t="s">
        <v>494</v>
      </c>
      <c r="L101" s="62" t="s">
        <v>495</v>
      </c>
      <c r="M101" s="36" t="s">
        <v>63</v>
      </c>
      <c r="N101" s="36" t="s">
        <v>213</v>
      </c>
      <c r="O101" s="36" t="s">
        <v>214</v>
      </c>
      <c r="P101" s="36" t="s">
        <v>215</v>
      </c>
      <c r="Q101" s="36" t="s">
        <v>216</v>
      </c>
      <c r="R101" s="36" t="s">
        <v>217</v>
      </c>
      <c r="S101" s="88" t="s">
        <v>227</v>
      </c>
      <c r="T101" s="88" t="s">
        <v>219</v>
      </c>
      <c r="U101" s="36" t="s">
        <v>220</v>
      </c>
      <c r="V101" s="36" t="s">
        <v>221</v>
      </c>
      <c r="W101" s="36" t="s">
        <v>222</v>
      </c>
      <c r="X101" s="36" t="s">
        <v>223</v>
      </c>
      <c r="Y101" s="88" t="s">
        <v>224</v>
      </c>
      <c r="Z101" s="36" t="s">
        <v>63</v>
      </c>
      <c r="AA101" s="62" t="s">
        <v>63</v>
      </c>
      <c r="AB101" s="62" t="s">
        <v>63</v>
      </c>
      <c r="AC101" s="62" t="s">
        <v>63</v>
      </c>
      <c r="AD101" s="62" t="s">
        <v>63</v>
      </c>
      <c r="AE101" s="62" t="s">
        <v>63</v>
      </c>
      <c r="AF101" s="62" t="s">
        <v>63</v>
      </c>
      <c r="AG101" s="62" t="s">
        <v>63</v>
      </c>
      <c r="AH101" s="62" t="s">
        <v>63</v>
      </c>
      <c r="AI101" s="62" t="s">
        <v>63</v>
      </c>
      <c r="AJ101" s="62" t="s">
        <v>63</v>
      </c>
      <c r="AK101" s="62" t="s">
        <v>63</v>
      </c>
      <c r="AL101" s="62" t="s">
        <v>63</v>
      </c>
      <c r="AM101" s="19" t="s">
        <v>63</v>
      </c>
      <c r="AN101" s="229" t="s">
        <v>66</v>
      </c>
      <c r="AO101" s="87" t="s">
        <v>108</v>
      </c>
      <c r="AP101" s="87" t="s">
        <v>109</v>
      </c>
      <c r="AQ101" s="72" t="s">
        <v>63</v>
      </c>
      <c r="AR101" s="6" t="str">
        <f>VLOOKUP(A:A,EOL!A:B,2,FALSE)</f>
        <v>&lt;-Camera is EOL</v>
      </c>
    </row>
    <row r="102" spans="1:44" ht="45.75" thickTop="1">
      <c r="A102" s="532" t="s">
        <v>511</v>
      </c>
      <c r="B102" s="63" t="s">
        <v>512</v>
      </c>
      <c r="C102" s="32" t="s">
        <v>108</v>
      </c>
      <c r="D102" s="32" t="s">
        <v>493</v>
      </c>
      <c r="E102" s="32" t="s">
        <v>63</v>
      </c>
      <c r="F102" s="32" t="s">
        <v>63</v>
      </c>
      <c r="G102" s="20" t="s">
        <v>63</v>
      </c>
      <c r="H102" s="20" t="s">
        <v>63</v>
      </c>
      <c r="I102" s="20" t="s">
        <v>63</v>
      </c>
      <c r="J102" s="32" t="s">
        <v>63</v>
      </c>
      <c r="K102" s="32" t="s">
        <v>494</v>
      </c>
      <c r="L102" s="32" t="s">
        <v>495</v>
      </c>
      <c r="M102" s="20" t="s">
        <v>63</v>
      </c>
      <c r="N102" s="20" t="s">
        <v>213</v>
      </c>
      <c r="O102" s="20" t="s">
        <v>214</v>
      </c>
      <c r="P102" s="20" t="s">
        <v>215</v>
      </c>
      <c r="Q102" s="20" t="s">
        <v>216</v>
      </c>
      <c r="R102" s="20" t="s">
        <v>217</v>
      </c>
      <c r="S102" s="22" t="s">
        <v>227</v>
      </c>
      <c r="T102" s="22" t="s">
        <v>219</v>
      </c>
      <c r="U102" s="20" t="s">
        <v>220</v>
      </c>
      <c r="V102" s="20" t="s">
        <v>221</v>
      </c>
      <c r="W102" s="20" t="s">
        <v>222</v>
      </c>
      <c r="X102" s="20" t="s">
        <v>223</v>
      </c>
      <c r="Y102" s="22" t="s">
        <v>224</v>
      </c>
      <c r="Z102" s="20" t="s">
        <v>63</v>
      </c>
      <c r="AA102" s="32" t="s">
        <v>63</v>
      </c>
      <c r="AB102" s="32" t="s">
        <v>63</v>
      </c>
      <c r="AC102" s="32" t="s">
        <v>63</v>
      </c>
      <c r="AD102" s="32" t="s">
        <v>63</v>
      </c>
      <c r="AE102" s="32" t="s">
        <v>63</v>
      </c>
      <c r="AF102" s="32" t="s">
        <v>63</v>
      </c>
      <c r="AG102" s="32" t="s">
        <v>63</v>
      </c>
      <c r="AH102" s="32" t="s">
        <v>63</v>
      </c>
      <c r="AI102" s="32" t="s">
        <v>63</v>
      </c>
      <c r="AJ102" s="32" t="s">
        <v>63</v>
      </c>
      <c r="AK102" s="32" t="s">
        <v>63</v>
      </c>
      <c r="AL102" s="32" t="s">
        <v>63</v>
      </c>
      <c r="AM102" s="12" t="s">
        <v>63</v>
      </c>
      <c r="AN102" s="218" t="s">
        <v>66</v>
      </c>
      <c r="AO102" s="69" t="s">
        <v>108</v>
      </c>
      <c r="AP102" s="69" t="s">
        <v>109</v>
      </c>
      <c r="AQ102" s="64" t="s">
        <v>63</v>
      </c>
      <c r="AR102" s="6" t="str">
        <f>VLOOKUP(A:A,EOL!A:B,2,FALSE)</f>
        <v>&lt;-Camera is EOL</v>
      </c>
    </row>
    <row r="103" spans="1:44" ht="45">
      <c r="A103" s="524" t="s">
        <v>513</v>
      </c>
      <c r="B103" s="65" t="s">
        <v>512</v>
      </c>
      <c r="C103" s="34" t="s">
        <v>108</v>
      </c>
      <c r="D103" s="34" t="s">
        <v>493</v>
      </c>
      <c r="E103" s="34" t="s">
        <v>63</v>
      </c>
      <c r="F103" s="34" t="s">
        <v>63</v>
      </c>
      <c r="G103" s="23" t="s">
        <v>63</v>
      </c>
      <c r="H103" s="23" t="s">
        <v>63</v>
      </c>
      <c r="I103" s="23" t="s">
        <v>63</v>
      </c>
      <c r="J103" s="34" t="s">
        <v>63</v>
      </c>
      <c r="K103" s="34" t="s">
        <v>494</v>
      </c>
      <c r="L103" s="34" t="s">
        <v>495</v>
      </c>
      <c r="M103" s="23" t="s">
        <v>63</v>
      </c>
      <c r="N103" s="23" t="s">
        <v>213</v>
      </c>
      <c r="O103" s="23" t="s">
        <v>214</v>
      </c>
      <c r="P103" s="23" t="s">
        <v>215</v>
      </c>
      <c r="Q103" s="23" t="s">
        <v>216</v>
      </c>
      <c r="R103" s="23" t="s">
        <v>217</v>
      </c>
      <c r="S103" s="25" t="s">
        <v>227</v>
      </c>
      <c r="T103" s="25" t="s">
        <v>219</v>
      </c>
      <c r="U103" s="23" t="s">
        <v>220</v>
      </c>
      <c r="V103" s="23" t="s">
        <v>221</v>
      </c>
      <c r="W103" s="23" t="s">
        <v>222</v>
      </c>
      <c r="X103" s="23" t="s">
        <v>223</v>
      </c>
      <c r="Y103" s="25" t="s">
        <v>224</v>
      </c>
      <c r="Z103" s="23" t="s">
        <v>63</v>
      </c>
      <c r="AA103" s="34" t="s">
        <v>63</v>
      </c>
      <c r="AB103" s="34" t="s">
        <v>63</v>
      </c>
      <c r="AC103" s="34" t="s">
        <v>63</v>
      </c>
      <c r="AD103" s="34" t="s">
        <v>63</v>
      </c>
      <c r="AE103" s="34" t="s">
        <v>63</v>
      </c>
      <c r="AF103" s="34" t="s">
        <v>63</v>
      </c>
      <c r="AG103" s="34" t="s">
        <v>63</v>
      </c>
      <c r="AH103" s="34" t="s">
        <v>63</v>
      </c>
      <c r="AI103" s="34" t="s">
        <v>63</v>
      </c>
      <c r="AJ103" s="34" t="s">
        <v>63</v>
      </c>
      <c r="AK103" s="34" t="s">
        <v>63</v>
      </c>
      <c r="AL103" s="34" t="s">
        <v>63</v>
      </c>
      <c r="AM103" s="14" t="s">
        <v>63</v>
      </c>
      <c r="AN103" s="207" t="s">
        <v>66</v>
      </c>
      <c r="AO103" s="57" t="s">
        <v>108</v>
      </c>
      <c r="AP103" s="57" t="s">
        <v>109</v>
      </c>
      <c r="AQ103" s="66" t="s">
        <v>63</v>
      </c>
      <c r="AR103" s="6" t="str">
        <f>VLOOKUP(A:A,EOL!A:B,2,FALSE)</f>
        <v>&lt;-Camera is EOL</v>
      </c>
    </row>
    <row r="104" spans="1:44">
      <c r="A104" s="547" t="s">
        <v>868</v>
      </c>
      <c r="B104" s="203" t="s">
        <v>867</v>
      </c>
      <c r="C104" s="206" t="s">
        <v>108</v>
      </c>
      <c r="D104" s="14"/>
      <c r="E104" s="14"/>
      <c r="F104" s="14"/>
      <c r="G104" s="14"/>
      <c r="H104" s="14"/>
      <c r="I104" s="14"/>
      <c r="J104" s="14"/>
      <c r="K104" s="206"/>
      <c r="L104" s="14"/>
      <c r="M104" s="14"/>
      <c r="N104" s="206"/>
      <c r="O104" s="14"/>
      <c r="P104" s="14"/>
      <c r="Q104" s="14"/>
      <c r="R104" s="257"/>
      <c r="S104" s="14"/>
      <c r="T104" s="14"/>
      <c r="U104" s="206"/>
      <c r="V104" s="206"/>
      <c r="W104" s="206"/>
      <c r="X104" s="206"/>
      <c r="Y104" s="206"/>
      <c r="Z104" s="14"/>
      <c r="AA104" s="14"/>
      <c r="AB104" s="14"/>
      <c r="AC104" s="14"/>
      <c r="AD104" s="14"/>
      <c r="AE104" s="198"/>
      <c r="AF104" s="206"/>
      <c r="AG104" s="206"/>
      <c r="AH104" s="206"/>
      <c r="AI104" s="14"/>
      <c r="AJ104" s="14"/>
      <c r="AK104" s="14"/>
      <c r="AL104" s="14"/>
      <c r="AM104" s="14"/>
      <c r="AN104" s="57"/>
      <c r="AO104" s="57" t="s">
        <v>108</v>
      </c>
      <c r="AP104" s="57" t="s">
        <v>363</v>
      </c>
      <c r="AQ104" s="66" t="s">
        <v>63</v>
      </c>
      <c r="AR104" s="6" t="e">
        <f>VLOOKUP(A:A,EOL!A:B,2,FALSE)</f>
        <v>#N/A</v>
      </c>
    </row>
    <row r="105" spans="1:44" ht="45">
      <c r="A105" s="523" t="s">
        <v>855</v>
      </c>
      <c r="B105" s="75" t="s">
        <v>856</v>
      </c>
      <c r="C105" s="14" t="s">
        <v>108</v>
      </c>
      <c r="D105" s="14" t="s">
        <v>650</v>
      </c>
      <c r="E105" s="14" t="s">
        <v>63</v>
      </c>
      <c r="F105" s="14" t="s">
        <v>63</v>
      </c>
      <c r="G105" s="30" t="s">
        <v>63</v>
      </c>
      <c r="H105" s="30" t="s">
        <v>63</v>
      </c>
      <c r="I105" s="30" t="s">
        <v>63</v>
      </c>
      <c r="J105" s="30" t="s">
        <v>63</v>
      </c>
      <c r="K105" s="34" t="s">
        <v>373</v>
      </c>
      <c r="L105" s="34" t="s">
        <v>652</v>
      </c>
      <c r="M105" s="23" t="s">
        <v>63</v>
      </c>
      <c r="N105" s="23" t="s">
        <v>213</v>
      </c>
      <c r="O105" s="23" t="s">
        <v>214</v>
      </c>
      <c r="P105" s="23" t="s">
        <v>215</v>
      </c>
      <c r="Q105" s="23" t="s">
        <v>216</v>
      </c>
      <c r="R105" s="23" t="s">
        <v>217</v>
      </c>
      <c r="S105" s="24" t="s">
        <v>227</v>
      </c>
      <c r="T105" s="24" t="s">
        <v>219</v>
      </c>
      <c r="U105" s="23" t="s">
        <v>220</v>
      </c>
      <c r="V105" s="23" t="s">
        <v>221</v>
      </c>
      <c r="W105" s="23" t="s">
        <v>222</v>
      </c>
      <c r="X105" s="23" t="s">
        <v>223</v>
      </c>
      <c r="Y105" s="24" t="s">
        <v>224</v>
      </c>
      <c r="Z105" s="30" t="s">
        <v>63</v>
      </c>
      <c r="AA105" s="14" t="s">
        <v>857</v>
      </c>
      <c r="AB105" s="14" t="s">
        <v>858</v>
      </c>
      <c r="AC105" s="14" t="s">
        <v>859</v>
      </c>
      <c r="AD105" s="14" t="s">
        <v>860</v>
      </c>
      <c r="AE105" s="14" t="s">
        <v>63</v>
      </c>
      <c r="AF105" s="14" t="s">
        <v>63</v>
      </c>
      <c r="AG105" s="14" t="s">
        <v>63</v>
      </c>
      <c r="AH105" s="14" t="s">
        <v>63</v>
      </c>
      <c r="AI105" s="14" t="s">
        <v>63</v>
      </c>
      <c r="AJ105" s="14" t="s">
        <v>63</v>
      </c>
      <c r="AK105" s="14" t="s">
        <v>63</v>
      </c>
      <c r="AL105" s="14" t="s">
        <v>63</v>
      </c>
      <c r="AM105" s="14" t="s">
        <v>63</v>
      </c>
      <c r="AN105" s="57" t="s">
        <v>66</v>
      </c>
      <c r="AO105" s="57" t="s">
        <v>108</v>
      </c>
      <c r="AP105" s="207" t="s">
        <v>363</v>
      </c>
      <c r="AQ105" s="66" t="s">
        <v>63</v>
      </c>
      <c r="AR105" s="6" t="str">
        <f>VLOOKUP(A:A,EOL!A:B,2,FALSE)</f>
        <v>&lt;-Camera is EOL</v>
      </c>
    </row>
    <row r="106" spans="1:44">
      <c r="A106" s="547" t="s">
        <v>873</v>
      </c>
      <c r="B106" s="203" t="s">
        <v>874</v>
      </c>
      <c r="C106" s="206" t="s">
        <v>108</v>
      </c>
      <c r="D106" s="14" t="s">
        <v>63</v>
      </c>
      <c r="E106" s="14" t="s">
        <v>63</v>
      </c>
      <c r="F106" s="14" t="s">
        <v>63</v>
      </c>
      <c r="G106" s="14" t="s">
        <v>63</v>
      </c>
      <c r="H106" s="14" t="s">
        <v>63</v>
      </c>
      <c r="I106" s="14" t="s">
        <v>63</v>
      </c>
      <c r="J106" s="14" t="s">
        <v>63</v>
      </c>
      <c r="K106" s="206" t="s">
        <v>521</v>
      </c>
      <c r="L106" s="14" t="s">
        <v>63</v>
      </c>
      <c r="M106" s="14" t="s">
        <v>63</v>
      </c>
      <c r="N106" s="206" t="s">
        <v>547</v>
      </c>
      <c r="O106" s="14" t="s">
        <v>63</v>
      </c>
      <c r="P106" s="14" t="s">
        <v>63</v>
      </c>
      <c r="Q106" s="14" t="s">
        <v>63</v>
      </c>
      <c r="R106" s="257" t="s">
        <v>270</v>
      </c>
      <c r="S106" s="14" t="s">
        <v>63</v>
      </c>
      <c r="T106" s="14" t="s">
        <v>63</v>
      </c>
      <c r="U106" s="206" t="s">
        <v>271</v>
      </c>
      <c r="V106" s="206" t="s">
        <v>272</v>
      </c>
      <c r="W106" s="206" t="s">
        <v>273</v>
      </c>
      <c r="X106" s="206" t="s">
        <v>274</v>
      </c>
      <c r="Y106" s="206" t="s">
        <v>275</v>
      </c>
      <c r="Z106" s="14" t="s">
        <v>63</v>
      </c>
      <c r="AA106" s="14" t="s">
        <v>63</v>
      </c>
      <c r="AB106" s="14" t="s">
        <v>63</v>
      </c>
      <c r="AC106" s="14" t="s">
        <v>63</v>
      </c>
      <c r="AD106" s="14" t="s">
        <v>63</v>
      </c>
      <c r="AE106" s="198"/>
      <c r="AF106" s="206" t="s">
        <v>863</v>
      </c>
      <c r="AG106" s="206" t="s">
        <v>864</v>
      </c>
      <c r="AH106" s="206" t="s">
        <v>865</v>
      </c>
      <c r="AI106" s="14" t="s">
        <v>63</v>
      </c>
      <c r="AJ106" s="14" t="s">
        <v>63</v>
      </c>
      <c r="AK106" s="14" t="s">
        <v>63</v>
      </c>
      <c r="AL106" s="14" t="s">
        <v>63</v>
      </c>
      <c r="AM106" s="14" t="s">
        <v>63</v>
      </c>
      <c r="AN106" s="57" t="s">
        <v>66</v>
      </c>
      <c r="AO106" s="57" t="s">
        <v>108</v>
      </c>
      <c r="AP106" s="57" t="s">
        <v>363</v>
      </c>
      <c r="AQ106" s="66" t="s">
        <v>63</v>
      </c>
      <c r="AR106" s="6" t="str">
        <f>VLOOKUP(A:A,EOL!A:B,2,FALSE)</f>
        <v>&lt;-Camera is EOL</v>
      </c>
    </row>
    <row r="107" spans="1:44">
      <c r="A107" s="547" t="s">
        <v>870</v>
      </c>
      <c r="B107" s="203" t="s">
        <v>867</v>
      </c>
      <c r="C107" s="206" t="s">
        <v>108</v>
      </c>
      <c r="D107" s="14"/>
      <c r="E107" s="14"/>
      <c r="F107" s="14"/>
      <c r="G107" s="14"/>
      <c r="H107" s="14"/>
      <c r="I107" s="14"/>
      <c r="J107" s="14"/>
      <c r="K107" s="206"/>
      <c r="L107" s="14"/>
      <c r="M107" s="14"/>
      <c r="N107" s="206"/>
      <c r="O107" s="14"/>
      <c r="P107" s="14"/>
      <c r="Q107" s="14"/>
      <c r="R107" s="257"/>
      <c r="S107" s="14"/>
      <c r="T107" s="14"/>
      <c r="U107" s="206"/>
      <c r="V107" s="206"/>
      <c r="W107" s="206"/>
      <c r="X107" s="206"/>
      <c r="Y107" s="206"/>
      <c r="Z107" s="14"/>
      <c r="AA107" s="14"/>
      <c r="AB107" s="14"/>
      <c r="AC107" s="14"/>
      <c r="AD107" s="14"/>
      <c r="AE107" s="198"/>
      <c r="AF107" s="206"/>
      <c r="AG107" s="206"/>
      <c r="AH107" s="206"/>
      <c r="AI107" s="14"/>
      <c r="AJ107" s="14"/>
      <c r="AK107" s="14"/>
      <c r="AL107" s="14"/>
      <c r="AM107" s="14"/>
      <c r="AN107" s="57"/>
      <c r="AO107" s="57" t="s">
        <v>108</v>
      </c>
      <c r="AP107" s="57" t="s">
        <v>363</v>
      </c>
      <c r="AQ107" s="66" t="s">
        <v>63</v>
      </c>
      <c r="AR107" s="6" t="e">
        <f>VLOOKUP(A:A,EOL!A:B,2,FALSE)</f>
        <v>#N/A</v>
      </c>
    </row>
    <row r="108" spans="1:44" ht="15.75" thickBot="1">
      <c r="A108" s="526" t="s">
        <v>1007</v>
      </c>
      <c r="B108" s="321" t="s">
        <v>1008</v>
      </c>
      <c r="C108" s="17" t="s">
        <v>108</v>
      </c>
      <c r="D108" s="17" t="s">
        <v>63</v>
      </c>
      <c r="E108" s="17" t="s">
        <v>63</v>
      </c>
      <c r="F108" s="17" t="s">
        <v>63</v>
      </c>
      <c r="G108" s="17" t="s">
        <v>63</v>
      </c>
      <c r="H108" s="17" t="s">
        <v>63</v>
      </c>
      <c r="I108" s="17" t="s">
        <v>63</v>
      </c>
      <c r="J108" s="17" t="s">
        <v>63</v>
      </c>
      <c r="K108" s="17" t="s">
        <v>63</v>
      </c>
      <c r="L108" s="17" t="s">
        <v>63</v>
      </c>
      <c r="M108" s="17" t="s">
        <v>63</v>
      </c>
      <c r="N108" s="17" t="s">
        <v>63</v>
      </c>
      <c r="O108" s="17" t="s">
        <v>63</v>
      </c>
      <c r="P108" s="17" t="s">
        <v>63</v>
      </c>
      <c r="Q108" s="17" t="s">
        <v>63</v>
      </c>
      <c r="R108" s="17" t="s">
        <v>63</v>
      </c>
      <c r="S108" s="17" t="s">
        <v>63</v>
      </c>
      <c r="T108" s="17" t="s">
        <v>63</v>
      </c>
      <c r="U108" s="17" t="s">
        <v>63</v>
      </c>
      <c r="V108" s="17" t="s">
        <v>63</v>
      </c>
      <c r="W108" s="17" t="s">
        <v>63</v>
      </c>
      <c r="X108" s="17" t="s">
        <v>63</v>
      </c>
      <c r="Y108" s="17" t="s">
        <v>63</v>
      </c>
      <c r="Z108" s="17" t="s">
        <v>63</v>
      </c>
      <c r="AA108" s="17" t="s">
        <v>63</v>
      </c>
      <c r="AB108" s="17" t="s">
        <v>63</v>
      </c>
      <c r="AC108" s="17" t="s">
        <v>63</v>
      </c>
      <c r="AD108" s="17" t="s">
        <v>63</v>
      </c>
      <c r="AE108" s="17" t="s">
        <v>63</v>
      </c>
      <c r="AF108" s="17" t="s">
        <v>63</v>
      </c>
      <c r="AG108" s="17" t="s">
        <v>63</v>
      </c>
      <c r="AH108" s="17" t="s">
        <v>63</v>
      </c>
      <c r="AI108" s="17" t="s">
        <v>63</v>
      </c>
      <c r="AJ108" s="17" t="s">
        <v>63</v>
      </c>
      <c r="AK108" s="17" t="s">
        <v>63</v>
      </c>
      <c r="AL108" s="17" t="s">
        <v>63</v>
      </c>
      <c r="AM108" s="17" t="s">
        <v>63</v>
      </c>
      <c r="AN108" s="17" t="s">
        <v>66</v>
      </c>
      <c r="AO108" s="17" t="s">
        <v>108</v>
      </c>
      <c r="AP108" s="17" t="s">
        <v>363</v>
      </c>
      <c r="AQ108" s="68"/>
      <c r="AR108" s="6" t="e">
        <f>VLOOKUP(A:A,EOL!A:B,2,FALSE)</f>
        <v>#N/A</v>
      </c>
    </row>
    <row r="109" spans="1:44" ht="15.75" thickTop="1">
      <c r="A109" s="550" t="s">
        <v>871</v>
      </c>
      <c r="B109" s="238" t="s">
        <v>872</v>
      </c>
      <c r="C109" s="239" t="s">
        <v>108</v>
      </c>
      <c r="D109" s="239" t="s">
        <v>63</v>
      </c>
      <c r="E109" s="239" t="s">
        <v>63</v>
      </c>
      <c r="F109" s="239" t="s">
        <v>63</v>
      </c>
      <c r="G109" s="239" t="s">
        <v>63</v>
      </c>
      <c r="H109" s="239" t="s">
        <v>63</v>
      </c>
      <c r="I109" s="239" t="s">
        <v>63</v>
      </c>
      <c r="J109" s="239" t="s">
        <v>63</v>
      </c>
      <c r="K109" s="239"/>
      <c r="L109" s="51"/>
      <c r="M109" s="51"/>
      <c r="N109" s="239"/>
      <c r="O109" s="51"/>
      <c r="P109" s="51"/>
      <c r="Q109" s="51"/>
      <c r="R109" s="263"/>
      <c r="S109" s="51"/>
      <c r="T109" s="51"/>
      <c r="U109" s="239"/>
      <c r="V109" s="239"/>
      <c r="W109" s="239"/>
      <c r="X109" s="239"/>
      <c r="Y109" s="239"/>
      <c r="Z109" s="51"/>
      <c r="AA109" s="51"/>
      <c r="AB109" s="51"/>
      <c r="AC109" s="51"/>
      <c r="AD109" s="51"/>
      <c r="AE109" s="200"/>
      <c r="AF109" s="239"/>
      <c r="AG109" s="239"/>
      <c r="AH109" s="239"/>
      <c r="AI109" s="51"/>
      <c r="AJ109" s="51"/>
      <c r="AK109" s="51"/>
      <c r="AL109" s="51"/>
      <c r="AM109" s="51"/>
      <c r="AN109" s="106"/>
      <c r="AO109" s="106"/>
      <c r="AP109" s="106"/>
      <c r="AQ109" s="117"/>
      <c r="AR109" s="6" t="e">
        <f>VLOOKUP(A:A,EOL!A:B,2,FALSE)</f>
        <v>#N/A</v>
      </c>
    </row>
    <row r="110" spans="1:44" ht="15.75" thickBot="1">
      <c r="A110" s="551" t="s">
        <v>861</v>
      </c>
      <c r="B110" s="226" t="s">
        <v>862</v>
      </c>
      <c r="C110" s="222" t="s">
        <v>108</v>
      </c>
      <c r="D110" s="17" t="s">
        <v>63</v>
      </c>
      <c r="E110" s="17" t="s">
        <v>63</v>
      </c>
      <c r="F110" s="17" t="s">
        <v>63</v>
      </c>
      <c r="G110" s="17" t="s">
        <v>63</v>
      </c>
      <c r="H110" s="17" t="s">
        <v>63</v>
      </c>
      <c r="I110" s="17" t="s">
        <v>63</v>
      </c>
      <c r="J110" s="17" t="s">
        <v>63</v>
      </c>
      <c r="K110" s="222" t="s">
        <v>521</v>
      </c>
      <c r="L110" s="17" t="s">
        <v>63</v>
      </c>
      <c r="M110" s="17" t="s">
        <v>63</v>
      </c>
      <c r="N110" s="222" t="s">
        <v>269</v>
      </c>
      <c r="O110" s="17" t="s">
        <v>63</v>
      </c>
      <c r="P110" s="17" t="s">
        <v>63</v>
      </c>
      <c r="Q110" s="17" t="s">
        <v>63</v>
      </c>
      <c r="R110" s="261" t="s">
        <v>270</v>
      </c>
      <c r="S110" s="17" t="s">
        <v>63</v>
      </c>
      <c r="T110" s="17" t="s">
        <v>63</v>
      </c>
      <c r="U110" s="222" t="s">
        <v>271</v>
      </c>
      <c r="V110" s="222" t="s">
        <v>272</v>
      </c>
      <c r="W110" s="222" t="s">
        <v>273</v>
      </c>
      <c r="X110" s="222" t="s">
        <v>274</v>
      </c>
      <c r="Y110" s="222" t="s">
        <v>275</v>
      </c>
      <c r="Z110" s="17" t="s">
        <v>63</v>
      </c>
      <c r="AA110" s="17" t="s">
        <v>63</v>
      </c>
      <c r="AB110" s="17" t="s">
        <v>63</v>
      </c>
      <c r="AC110" s="17" t="s">
        <v>63</v>
      </c>
      <c r="AD110" s="17" t="s">
        <v>63</v>
      </c>
      <c r="AE110" s="364"/>
      <c r="AF110" s="222" t="s">
        <v>863</v>
      </c>
      <c r="AG110" s="222" t="s">
        <v>864</v>
      </c>
      <c r="AH110" s="222" t="s">
        <v>865</v>
      </c>
      <c r="AI110" s="17" t="s">
        <v>63</v>
      </c>
      <c r="AJ110" s="17" t="s">
        <v>63</v>
      </c>
      <c r="AK110" s="17" t="s">
        <v>63</v>
      </c>
      <c r="AL110" s="17" t="s">
        <v>63</v>
      </c>
      <c r="AM110" s="17" t="s">
        <v>63</v>
      </c>
      <c r="AN110" s="70" t="s">
        <v>66</v>
      </c>
      <c r="AO110" s="70" t="s">
        <v>108</v>
      </c>
      <c r="AP110" s="70" t="s">
        <v>363</v>
      </c>
      <c r="AQ110" s="68" t="s">
        <v>63</v>
      </c>
      <c r="AR110" s="6" t="e">
        <f>VLOOKUP(A:A,EOL!A:B,2,FALSE)</f>
        <v>#N/A</v>
      </c>
    </row>
    <row r="111" spans="1:44" ht="45.75" thickTop="1">
      <c r="A111" s="552" t="s">
        <v>533</v>
      </c>
      <c r="B111" s="691" t="s">
        <v>534</v>
      </c>
      <c r="C111" s="145" t="s">
        <v>108</v>
      </c>
      <c r="D111" s="143" t="s">
        <v>63</v>
      </c>
      <c r="E111" s="236" t="s">
        <v>535</v>
      </c>
      <c r="F111" s="143" t="s">
        <v>63</v>
      </c>
      <c r="G111" s="143" t="s">
        <v>63</v>
      </c>
      <c r="H111" s="143" t="s">
        <v>63</v>
      </c>
      <c r="I111" s="143" t="s">
        <v>63</v>
      </c>
      <c r="J111" s="143" t="s">
        <v>63</v>
      </c>
      <c r="K111" s="145" t="s">
        <v>536</v>
      </c>
      <c r="L111" s="143" t="s">
        <v>63</v>
      </c>
      <c r="M111" s="143" t="s">
        <v>63</v>
      </c>
      <c r="N111" s="145" t="s">
        <v>213</v>
      </c>
      <c r="O111" s="145" t="s">
        <v>214</v>
      </c>
      <c r="P111" s="145" t="s">
        <v>215</v>
      </c>
      <c r="Q111" s="145" t="s">
        <v>216</v>
      </c>
      <c r="R111" s="145" t="s">
        <v>217</v>
      </c>
      <c r="S111" s="146" t="s">
        <v>227</v>
      </c>
      <c r="T111" s="146" t="s">
        <v>219</v>
      </c>
      <c r="U111" s="145" t="s">
        <v>220</v>
      </c>
      <c r="V111" s="145" t="s">
        <v>221</v>
      </c>
      <c r="W111" s="145" t="s">
        <v>222</v>
      </c>
      <c r="X111" s="145" t="s">
        <v>223</v>
      </c>
      <c r="Y111" s="147" t="s">
        <v>224</v>
      </c>
      <c r="Z111" s="145" t="s">
        <v>63</v>
      </c>
      <c r="AA111" s="236" t="s">
        <v>537</v>
      </c>
      <c r="AB111" s="236" t="s">
        <v>538</v>
      </c>
      <c r="AC111" s="236" t="s">
        <v>539</v>
      </c>
      <c r="AD111" s="236" t="s">
        <v>540</v>
      </c>
      <c r="AE111" s="236" t="s">
        <v>541</v>
      </c>
      <c r="AF111" s="236" t="s">
        <v>542</v>
      </c>
      <c r="AG111" s="236" t="s">
        <v>543</v>
      </c>
      <c r="AH111" s="143" t="s">
        <v>63</v>
      </c>
      <c r="AI111" s="143" t="s">
        <v>63</v>
      </c>
      <c r="AJ111" s="143" t="s">
        <v>63</v>
      </c>
      <c r="AK111" s="143" t="s">
        <v>63</v>
      </c>
      <c r="AL111" s="143" t="s">
        <v>63</v>
      </c>
      <c r="AM111" s="143" t="s">
        <v>63</v>
      </c>
      <c r="AN111" s="237" t="s">
        <v>66</v>
      </c>
      <c r="AO111" s="148" t="s">
        <v>108</v>
      </c>
      <c r="AP111" s="237" t="s">
        <v>363</v>
      </c>
      <c r="AQ111" s="149" t="s">
        <v>63</v>
      </c>
      <c r="AR111" s="6" t="str">
        <f>VLOOKUP(A:A,EOL!A:B,2,FALSE)</f>
        <v>&lt;-Camera is EOL</v>
      </c>
    </row>
    <row r="112" spans="1:44" ht="45">
      <c r="A112" s="553" t="s">
        <v>544</v>
      </c>
      <c r="B112" s="203" t="s">
        <v>545</v>
      </c>
      <c r="C112" s="23" t="s">
        <v>108</v>
      </c>
      <c r="D112" s="206" t="s">
        <v>63</v>
      </c>
      <c r="E112" s="206" t="s">
        <v>535</v>
      </c>
      <c r="F112" s="14" t="s">
        <v>63</v>
      </c>
      <c r="G112" s="14" t="s">
        <v>63</v>
      </c>
      <c r="H112" s="14" t="s">
        <v>63</v>
      </c>
      <c r="I112" s="14" t="s">
        <v>63</v>
      </c>
      <c r="J112" s="14" t="s">
        <v>63</v>
      </c>
      <c r="K112" s="23" t="s">
        <v>546</v>
      </c>
      <c r="L112" s="14" t="s">
        <v>63</v>
      </c>
      <c r="M112" s="14" t="s">
        <v>63</v>
      </c>
      <c r="N112" s="23" t="s">
        <v>547</v>
      </c>
      <c r="O112" s="23" t="s">
        <v>522</v>
      </c>
      <c r="P112" s="23" t="s">
        <v>523</v>
      </c>
      <c r="Q112" s="23" t="s">
        <v>524</v>
      </c>
      <c r="R112" s="23" t="s">
        <v>270</v>
      </c>
      <c r="S112" s="24" t="s">
        <v>227</v>
      </c>
      <c r="T112" s="24" t="s">
        <v>219</v>
      </c>
      <c r="U112" s="23" t="s">
        <v>271</v>
      </c>
      <c r="V112" s="23" t="s">
        <v>272</v>
      </c>
      <c r="W112" s="23" t="s">
        <v>273</v>
      </c>
      <c r="X112" s="23" t="s">
        <v>274</v>
      </c>
      <c r="Y112" s="25" t="s">
        <v>275</v>
      </c>
      <c r="Z112" s="23" t="s">
        <v>63</v>
      </c>
      <c r="AA112" s="206" t="s">
        <v>537</v>
      </c>
      <c r="AB112" s="206" t="s">
        <v>538</v>
      </c>
      <c r="AC112" s="206" t="s">
        <v>539</v>
      </c>
      <c r="AD112" s="206" t="s">
        <v>540</v>
      </c>
      <c r="AE112" s="206" t="s">
        <v>541</v>
      </c>
      <c r="AF112" s="206" t="s">
        <v>542</v>
      </c>
      <c r="AG112" s="206" t="s">
        <v>543</v>
      </c>
      <c r="AH112" s="14" t="s">
        <v>63</v>
      </c>
      <c r="AI112" s="14" t="s">
        <v>63</v>
      </c>
      <c r="AJ112" s="14" t="s">
        <v>63</v>
      </c>
      <c r="AK112" s="14" t="s">
        <v>63</v>
      </c>
      <c r="AL112" s="14" t="s">
        <v>63</v>
      </c>
      <c r="AM112" s="14" t="s">
        <v>63</v>
      </c>
      <c r="AN112" s="207" t="s">
        <v>66</v>
      </c>
      <c r="AO112" s="57" t="s">
        <v>108</v>
      </c>
      <c r="AP112" s="207" t="s">
        <v>363</v>
      </c>
      <c r="AQ112" s="14" t="s">
        <v>63</v>
      </c>
      <c r="AR112" s="6" t="e">
        <f>VLOOKUP(A:A,EOL!A:B,2,FALSE)</f>
        <v>#N/A</v>
      </c>
    </row>
    <row r="113" spans="1:44">
      <c r="A113" s="518" t="s">
        <v>695</v>
      </c>
      <c r="B113" s="203" t="s">
        <v>696</v>
      </c>
      <c r="C113" s="14" t="s">
        <v>63</v>
      </c>
      <c r="D113" s="14" t="s">
        <v>63</v>
      </c>
      <c r="E113" s="14" t="s">
        <v>63</v>
      </c>
      <c r="F113" s="14" t="s">
        <v>63</v>
      </c>
      <c r="G113" s="14" t="s">
        <v>63</v>
      </c>
      <c r="H113" s="14" t="s">
        <v>63</v>
      </c>
      <c r="I113" s="14" t="s">
        <v>63</v>
      </c>
      <c r="J113" s="14" t="s">
        <v>63</v>
      </c>
      <c r="K113" s="14" t="s">
        <v>63</v>
      </c>
      <c r="L113" s="14" t="s">
        <v>63</v>
      </c>
      <c r="M113" s="206" t="s">
        <v>63</v>
      </c>
      <c r="N113" s="206"/>
      <c r="O113" s="206"/>
      <c r="P113" s="14" t="s">
        <v>63</v>
      </c>
      <c r="Q113" s="14" t="s">
        <v>63</v>
      </c>
      <c r="R113" s="14" t="s">
        <v>63</v>
      </c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207"/>
      <c r="AO113" s="207"/>
      <c r="AP113" s="207"/>
      <c r="AQ113" s="66"/>
      <c r="AR113" s="6" t="str">
        <f>VLOOKUP(A:A,EOL!A:B,2,FALSE)</f>
        <v>&lt;-Camera is EOL</v>
      </c>
    </row>
    <row r="114" spans="1:44" ht="45">
      <c r="A114" s="524" t="s">
        <v>516</v>
      </c>
      <c r="B114" s="65" t="s">
        <v>517</v>
      </c>
      <c r="C114" s="34" t="s">
        <v>108</v>
      </c>
      <c r="D114" s="34" t="s">
        <v>63</v>
      </c>
      <c r="E114" s="34" t="s">
        <v>63</v>
      </c>
      <c r="F114" s="34" t="s">
        <v>63</v>
      </c>
      <c r="G114" s="23" t="s">
        <v>63</v>
      </c>
      <c r="H114" s="23" t="s">
        <v>63</v>
      </c>
      <c r="I114" s="23" t="s">
        <v>63</v>
      </c>
      <c r="J114" s="34" t="s">
        <v>63</v>
      </c>
      <c r="K114" s="34" t="s">
        <v>518</v>
      </c>
      <c r="L114" s="34" t="s">
        <v>63</v>
      </c>
      <c r="M114" s="23" t="s">
        <v>63</v>
      </c>
      <c r="N114" s="23" t="s">
        <v>213</v>
      </c>
      <c r="O114" s="23" t="s">
        <v>214</v>
      </c>
      <c r="P114" s="23" t="s">
        <v>215</v>
      </c>
      <c r="Q114" s="23" t="s">
        <v>216</v>
      </c>
      <c r="R114" s="23" t="s">
        <v>217</v>
      </c>
      <c r="S114" s="25" t="s">
        <v>227</v>
      </c>
      <c r="T114" s="25" t="s">
        <v>219</v>
      </c>
      <c r="U114" s="23" t="s">
        <v>220</v>
      </c>
      <c r="V114" s="23" t="s">
        <v>221</v>
      </c>
      <c r="W114" s="23" t="s">
        <v>222</v>
      </c>
      <c r="X114" s="23" t="s">
        <v>223</v>
      </c>
      <c r="Y114" s="25" t="s">
        <v>224</v>
      </c>
      <c r="Z114" s="23" t="s">
        <v>63</v>
      </c>
      <c r="AA114" s="34" t="s">
        <v>63</v>
      </c>
      <c r="AB114" s="34" t="s">
        <v>63</v>
      </c>
      <c r="AC114" s="34" t="s">
        <v>63</v>
      </c>
      <c r="AD114" s="34" t="s">
        <v>63</v>
      </c>
      <c r="AE114" s="34" t="s">
        <v>63</v>
      </c>
      <c r="AF114" s="34" t="s">
        <v>63</v>
      </c>
      <c r="AG114" s="34" t="s">
        <v>63</v>
      </c>
      <c r="AH114" s="34" t="s">
        <v>63</v>
      </c>
      <c r="AI114" s="34" t="s">
        <v>63</v>
      </c>
      <c r="AJ114" s="34" t="s">
        <v>63</v>
      </c>
      <c r="AK114" s="34" t="s">
        <v>63</v>
      </c>
      <c r="AL114" s="34" t="s">
        <v>63</v>
      </c>
      <c r="AM114" s="14" t="s">
        <v>63</v>
      </c>
      <c r="AN114" s="207" t="s">
        <v>66</v>
      </c>
      <c r="AO114" s="57" t="s">
        <v>108</v>
      </c>
      <c r="AP114" s="207" t="s">
        <v>363</v>
      </c>
      <c r="AQ114" s="66" t="s">
        <v>63</v>
      </c>
      <c r="AR114" s="6" t="str">
        <f>VLOOKUP(A:A,EOL!A:B,2,FALSE)</f>
        <v>&lt;-Camera is EOL</v>
      </c>
    </row>
    <row r="115" spans="1:44" ht="45">
      <c r="A115" s="524" t="s">
        <v>519</v>
      </c>
      <c r="B115" s="65" t="s">
        <v>520</v>
      </c>
      <c r="C115" s="34" t="s">
        <v>108</v>
      </c>
      <c r="D115" s="34" t="s">
        <v>63</v>
      </c>
      <c r="E115" s="34" t="s">
        <v>63</v>
      </c>
      <c r="F115" s="34" t="s">
        <v>63</v>
      </c>
      <c r="G115" s="23" t="s">
        <v>63</v>
      </c>
      <c r="H115" s="23" t="s">
        <v>63</v>
      </c>
      <c r="I115" s="23" t="s">
        <v>63</v>
      </c>
      <c r="J115" s="34" t="s">
        <v>63</v>
      </c>
      <c r="K115" s="34" t="s">
        <v>521</v>
      </c>
      <c r="L115" s="34" t="s">
        <v>63</v>
      </c>
      <c r="M115" s="23" t="s">
        <v>63</v>
      </c>
      <c r="N115" s="23" t="s">
        <v>269</v>
      </c>
      <c r="O115" s="23" t="s">
        <v>522</v>
      </c>
      <c r="P115" s="23" t="s">
        <v>523</v>
      </c>
      <c r="Q115" s="23" t="s">
        <v>524</v>
      </c>
      <c r="R115" s="23" t="s">
        <v>270</v>
      </c>
      <c r="S115" s="25" t="s">
        <v>525</v>
      </c>
      <c r="T115" s="25" t="s">
        <v>526</v>
      </c>
      <c r="U115" s="23" t="s">
        <v>271</v>
      </c>
      <c r="V115" s="23" t="s">
        <v>272</v>
      </c>
      <c r="W115" s="23" t="s">
        <v>273</v>
      </c>
      <c r="X115" s="23" t="s">
        <v>274</v>
      </c>
      <c r="Y115" s="25" t="s">
        <v>275</v>
      </c>
      <c r="Z115" s="23" t="s">
        <v>63</v>
      </c>
      <c r="AA115" s="34" t="s">
        <v>63</v>
      </c>
      <c r="AB115" s="34" t="s">
        <v>63</v>
      </c>
      <c r="AC115" s="34" t="s">
        <v>63</v>
      </c>
      <c r="AD115" s="34" t="s">
        <v>63</v>
      </c>
      <c r="AE115" s="34" t="s">
        <v>63</v>
      </c>
      <c r="AF115" s="34" t="s">
        <v>63</v>
      </c>
      <c r="AG115" s="34" t="s">
        <v>63</v>
      </c>
      <c r="AH115" s="34" t="s">
        <v>63</v>
      </c>
      <c r="AI115" s="34" t="s">
        <v>63</v>
      </c>
      <c r="AJ115" s="34" t="s">
        <v>63</v>
      </c>
      <c r="AK115" s="34" t="s">
        <v>63</v>
      </c>
      <c r="AL115" s="34" t="s">
        <v>63</v>
      </c>
      <c r="AM115" s="14" t="s">
        <v>63</v>
      </c>
      <c r="AN115" s="207" t="s">
        <v>66</v>
      </c>
      <c r="AO115" s="57" t="s">
        <v>108</v>
      </c>
      <c r="AP115" s="207" t="s">
        <v>363</v>
      </c>
      <c r="AQ115" s="66" t="s">
        <v>63</v>
      </c>
      <c r="AR115" s="6" t="e">
        <f>VLOOKUP(A:A,EOL!A:B,2,FALSE)</f>
        <v>#N/A</v>
      </c>
    </row>
    <row r="116" spans="1:44" ht="45">
      <c r="A116" s="518" t="s">
        <v>560</v>
      </c>
      <c r="B116" s="75" t="s">
        <v>561</v>
      </c>
      <c r="C116" s="23" t="s">
        <v>108</v>
      </c>
      <c r="D116" s="14" t="s">
        <v>63</v>
      </c>
      <c r="E116" s="14" t="s">
        <v>63</v>
      </c>
      <c r="F116" s="14" t="s">
        <v>63</v>
      </c>
      <c r="G116" s="14" t="s">
        <v>63</v>
      </c>
      <c r="H116" s="14" t="s">
        <v>63</v>
      </c>
      <c r="I116" s="14" t="s">
        <v>63</v>
      </c>
      <c r="J116" s="14" t="s">
        <v>63</v>
      </c>
      <c r="K116" s="23" t="s">
        <v>536</v>
      </c>
      <c r="L116" s="14" t="s">
        <v>63</v>
      </c>
      <c r="M116" s="14" t="s">
        <v>63</v>
      </c>
      <c r="N116" s="23" t="s">
        <v>213</v>
      </c>
      <c r="O116" s="23" t="s">
        <v>214</v>
      </c>
      <c r="P116" s="23" t="s">
        <v>215</v>
      </c>
      <c r="Q116" s="23" t="s">
        <v>216</v>
      </c>
      <c r="R116" s="23" t="s">
        <v>217</v>
      </c>
      <c r="S116" s="24" t="s">
        <v>227</v>
      </c>
      <c r="T116" s="24" t="s">
        <v>219</v>
      </c>
      <c r="U116" s="23" t="s">
        <v>220</v>
      </c>
      <c r="V116" s="23" t="s">
        <v>221</v>
      </c>
      <c r="W116" s="23" t="s">
        <v>222</v>
      </c>
      <c r="X116" s="23" t="s">
        <v>223</v>
      </c>
      <c r="Y116" s="25" t="s">
        <v>224</v>
      </c>
      <c r="Z116" s="23" t="s">
        <v>63</v>
      </c>
      <c r="AA116" s="14" t="s">
        <v>63</v>
      </c>
      <c r="AB116" s="14" t="s">
        <v>63</v>
      </c>
      <c r="AC116" s="14" t="s">
        <v>63</v>
      </c>
      <c r="AD116" s="14" t="s">
        <v>63</v>
      </c>
      <c r="AE116" s="14" t="s">
        <v>63</v>
      </c>
      <c r="AF116" s="14" t="s">
        <v>63</v>
      </c>
      <c r="AG116" s="14" t="s">
        <v>63</v>
      </c>
      <c r="AH116" s="14" t="s">
        <v>63</v>
      </c>
      <c r="AI116" s="14" t="s">
        <v>63</v>
      </c>
      <c r="AJ116" s="14" t="s">
        <v>63</v>
      </c>
      <c r="AK116" s="14" t="s">
        <v>63</v>
      </c>
      <c r="AL116" s="14" t="s">
        <v>63</v>
      </c>
      <c r="AM116" s="14" t="s">
        <v>63</v>
      </c>
      <c r="AN116" s="207" t="s">
        <v>66</v>
      </c>
      <c r="AO116" s="57" t="s">
        <v>108</v>
      </c>
      <c r="AP116" s="207" t="s">
        <v>363</v>
      </c>
      <c r="AQ116" s="66" t="s">
        <v>63</v>
      </c>
      <c r="AR116" s="6" t="str">
        <f>VLOOKUP(A:A,EOL!A:B,2,FALSE)</f>
        <v>&lt;-Camera is EOL</v>
      </c>
    </row>
    <row r="117" spans="1:44">
      <c r="A117" s="518" t="s">
        <v>548</v>
      </c>
      <c r="B117" s="203" t="s">
        <v>549</v>
      </c>
      <c r="C117" s="23" t="s">
        <v>108</v>
      </c>
      <c r="D117" s="206" t="s">
        <v>63</v>
      </c>
      <c r="E117" s="206" t="s">
        <v>63</v>
      </c>
      <c r="F117" s="14" t="s">
        <v>63</v>
      </c>
      <c r="G117" s="14" t="s">
        <v>63</v>
      </c>
      <c r="H117" s="14" t="s">
        <v>63</v>
      </c>
      <c r="I117" s="14" t="s">
        <v>63</v>
      </c>
      <c r="J117" s="14" t="s">
        <v>63</v>
      </c>
      <c r="K117" s="23" t="s">
        <v>546</v>
      </c>
      <c r="L117" s="14" t="s">
        <v>63</v>
      </c>
      <c r="M117" s="14" t="s">
        <v>63</v>
      </c>
      <c r="N117" s="23" t="s">
        <v>550</v>
      </c>
      <c r="O117" s="23" t="s">
        <v>522</v>
      </c>
      <c r="P117" s="23" t="s">
        <v>524</v>
      </c>
      <c r="Q117" s="23"/>
      <c r="R117" s="23"/>
      <c r="S117" s="24"/>
      <c r="T117" s="24"/>
      <c r="U117" s="23"/>
      <c r="V117" s="23"/>
      <c r="W117" s="23"/>
      <c r="X117" s="23"/>
      <c r="Y117" s="25"/>
      <c r="Z117" s="23"/>
      <c r="AA117" s="206"/>
      <c r="AB117" s="206"/>
      <c r="AC117" s="206"/>
      <c r="AD117" s="206"/>
      <c r="AE117" s="206"/>
      <c r="AF117" s="206"/>
      <c r="AG117" s="206"/>
      <c r="AH117" s="14"/>
      <c r="AI117" s="14"/>
      <c r="AJ117" s="14"/>
      <c r="AK117" s="14"/>
      <c r="AL117" s="14"/>
      <c r="AM117" s="14"/>
      <c r="AN117" s="207"/>
      <c r="AO117" s="57" t="s">
        <v>108</v>
      </c>
      <c r="AP117" s="207" t="s">
        <v>363</v>
      </c>
      <c r="AQ117" s="66" t="s">
        <v>63</v>
      </c>
      <c r="AR117" s="6" t="e">
        <f>VLOOKUP(A:A,EOL!A:B,2,FALSE)</f>
        <v>#N/A</v>
      </c>
    </row>
    <row r="118" spans="1:44" ht="45.75" thickBot="1">
      <c r="A118" s="545" t="s">
        <v>527</v>
      </c>
      <c r="B118" s="67" t="s">
        <v>528</v>
      </c>
      <c r="C118" s="33" t="s">
        <v>108</v>
      </c>
      <c r="D118" s="33" t="s">
        <v>63</v>
      </c>
      <c r="E118" s="33" t="s">
        <v>529</v>
      </c>
      <c r="F118" s="33" t="s">
        <v>63</v>
      </c>
      <c r="G118" s="26" t="s">
        <v>63</v>
      </c>
      <c r="H118" s="26" t="s">
        <v>63</v>
      </c>
      <c r="I118" s="26" t="s">
        <v>63</v>
      </c>
      <c r="J118" s="33" t="s">
        <v>63</v>
      </c>
      <c r="K118" s="120" t="s">
        <v>530</v>
      </c>
      <c r="L118" s="33" t="s">
        <v>63</v>
      </c>
      <c r="M118" s="26" t="s">
        <v>63</v>
      </c>
      <c r="N118" s="28" t="s">
        <v>531</v>
      </c>
      <c r="O118" s="26" t="s">
        <v>214</v>
      </c>
      <c r="P118" s="26" t="s">
        <v>215</v>
      </c>
      <c r="Q118" s="26" t="s">
        <v>216</v>
      </c>
      <c r="R118" s="26" t="s">
        <v>217</v>
      </c>
      <c r="S118" s="251" t="s">
        <v>227</v>
      </c>
      <c r="T118" s="251" t="s">
        <v>219</v>
      </c>
      <c r="U118" s="26" t="s">
        <v>220</v>
      </c>
      <c r="V118" s="26" t="s">
        <v>221</v>
      </c>
      <c r="W118" s="26" t="s">
        <v>222</v>
      </c>
      <c r="X118" s="26" t="s">
        <v>223</v>
      </c>
      <c r="Y118" s="28" t="s">
        <v>224</v>
      </c>
      <c r="Z118" s="26" t="s">
        <v>63</v>
      </c>
      <c r="AA118" s="33" t="s">
        <v>63</v>
      </c>
      <c r="AB118" s="33" t="s">
        <v>63</v>
      </c>
      <c r="AC118" s="33" t="s">
        <v>63</v>
      </c>
      <c r="AD118" s="33" t="s">
        <v>63</v>
      </c>
      <c r="AE118" s="33" t="s">
        <v>63</v>
      </c>
      <c r="AF118" s="33" t="s">
        <v>63</v>
      </c>
      <c r="AG118" s="33" t="s">
        <v>63</v>
      </c>
      <c r="AH118" s="33" t="s">
        <v>63</v>
      </c>
      <c r="AI118" s="33" t="s">
        <v>63</v>
      </c>
      <c r="AJ118" s="33" t="s">
        <v>63</v>
      </c>
      <c r="AK118" s="33" t="s">
        <v>63</v>
      </c>
      <c r="AL118" s="33" t="s">
        <v>63</v>
      </c>
      <c r="AM118" s="17" t="s">
        <v>63</v>
      </c>
      <c r="AN118" s="220" t="s">
        <v>66</v>
      </c>
      <c r="AO118" s="70" t="s">
        <v>108</v>
      </c>
      <c r="AP118" s="220" t="s">
        <v>363</v>
      </c>
      <c r="AQ118" s="68" t="s">
        <v>63</v>
      </c>
      <c r="AR118" s="6" t="str">
        <f>VLOOKUP(A:A,EOL!A:B,2,FALSE)</f>
        <v>&lt;-Camera is EOL</v>
      </c>
    </row>
    <row r="119" spans="1:44" ht="46.5" thickTop="1" thickBot="1">
      <c r="A119" s="549" t="s">
        <v>532</v>
      </c>
      <c r="B119" s="71" t="s">
        <v>528</v>
      </c>
      <c r="C119" s="62" t="s">
        <v>108</v>
      </c>
      <c r="D119" s="62" t="s">
        <v>63</v>
      </c>
      <c r="E119" s="62" t="s">
        <v>529</v>
      </c>
      <c r="F119" s="62" t="s">
        <v>63</v>
      </c>
      <c r="G119" s="36" t="s">
        <v>63</v>
      </c>
      <c r="H119" s="36" t="s">
        <v>63</v>
      </c>
      <c r="I119" s="36" t="s">
        <v>63</v>
      </c>
      <c r="J119" s="62" t="s">
        <v>63</v>
      </c>
      <c r="K119" s="345" t="s">
        <v>530</v>
      </c>
      <c r="L119" s="62" t="s">
        <v>63</v>
      </c>
      <c r="M119" s="36" t="s">
        <v>63</v>
      </c>
      <c r="N119" s="88" t="s">
        <v>531</v>
      </c>
      <c r="O119" s="36" t="s">
        <v>214</v>
      </c>
      <c r="P119" s="36" t="s">
        <v>215</v>
      </c>
      <c r="Q119" s="36" t="s">
        <v>216</v>
      </c>
      <c r="R119" s="36" t="s">
        <v>217</v>
      </c>
      <c r="S119" s="50" t="s">
        <v>227</v>
      </c>
      <c r="T119" s="50" t="s">
        <v>219</v>
      </c>
      <c r="U119" s="36" t="s">
        <v>220</v>
      </c>
      <c r="V119" s="36" t="s">
        <v>221</v>
      </c>
      <c r="W119" s="36" t="s">
        <v>222</v>
      </c>
      <c r="X119" s="36" t="s">
        <v>223</v>
      </c>
      <c r="Y119" s="88" t="s">
        <v>224</v>
      </c>
      <c r="Z119" s="36" t="s">
        <v>63</v>
      </c>
      <c r="AA119" s="62" t="s">
        <v>63</v>
      </c>
      <c r="AB119" s="62" t="s">
        <v>63</v>
      </c>
      <c r="AC119" s="62" t="s">
        <v>63</v>
      </c>
      <c r="AD119" s="62" t="s">
        <v>63</v>
      </c>
      <c r="AE119" s="62" t="s">
        <v>63</v>
      </c>
      <c r="AF119" s="62" t="s">
        <v>63</v>
      </c>
      <c r="AG119" s="62" t="s">
        <v>63</v>
      </c>
      <c r="AH119" s="62" t="s">
        <v>63</v>
      </c>
      <c r="AI119" s="62" t="s">
        <v>63</v>
      </c>
      <c r="AJ119" s="62" t="s">
        <v>63</v>
      </c>
      <c r="AK119" s="62" t="s">
        <v>63</v>
      </c>
      <c r="AL119" s="62" t="s">
        <v>63</v>
      </c>
      <c r="AM119" s="19" t="s">
        <v>63</v>
      </c>
      <c r="AN119" s="229" t="s">
        <v>66</v>
      </c>
      <c r="AO119" s="87" t="s">
        <v>108</v>
      </c>
      <c r="AP119" s="229" t="s">
        <v>363</v>
      </c>
      <c r="AQ119" s="72" t="s">
        <v>63</v>
      </c>
      <c r="AR119" s="6" t="str">
        <f>VLOOKUP(A:A,EOL!A:B,2,FALSE)</f>
        <v>&lt;-Camera is EOL</v>
      </c>
    </row>
    <row r="120" spans="1:44" ht="15.75" thickTop="1">
      <c r="A120" s="546" t="s">
        <v>551</v>
      </c>
      <c r="B120" s="224" t="s">
        <v>552</v>
      </c>
      <c r="C120" s="20" t="s">
        <v>108</v>
      </c>
      <c r="D120" s="12"/>
      <c r="E120" s="221"/>
      <c r="F120" s="12"/>
      <c r="G120" s="12"/>
      <c r="H120" s="12"/>
      <c r="I120" s="12"/>
      <c r="J120" s="12"/>
      <c r="K120" s="20"/>
      <c r="L120" s="12"/>
      <c r="M120" s="12"/>
      <c r="N120" s="20"/>
      <c r="O120" s="20"/>
      <c r="P120" s="20"/>
      <c r="Q120" s="20"/>
      <c r="R120" s="20"/>
      <c r="S120" s="21"/>
      <c r="T120" s="21"/>
      <c r="U120" s="20"/>
      <c r="V120" s="20"/>
      <c r="W120" s="20"/>
      <c r="X120" s="20"/>
      <c r="Y120" s="22"/>
      <c r="Z120" s="20"/>
      <c r="AA120" s="221"/>
      <c r="AB120" s="221"/>
      <c r="AC120" s="221"/>
      <c r="AD120" s="221"/>
      <c r="AE120" s="221"/>
      <c r="AF120" s="221"/>
      <c r="AG120" s="221"/>
      <c r="AH120" s="12"/>
      <c r="AI120" s="12"/>
      <c r="AJ120" s="12"/>
      <c r="AK120" s="12"/>
      <c r="AL120" s="12"/>
      <c r="AM120" s="12"/>
      <c r="AN120" s="245" t="s">
        <v>66</v>
      </c>
      <c r="AO120" s="69" t="s">
        <v>108</v>
      </c>
      <c r="AP120" s="218" t="s">
        <v>363</v>
      </c>
      <c r="AQ120" s="246" t="s">
        <v>63</v>
      </c>
      <c r="AR120" s="6" t="str">
        <f>VLOOKUP(A:A,EOL!A:B,2,FALSE)</f>
        <v>&lt;-Camera is EOL</v>
      </c>
    </row>
    <row r="121" spans="1:44">
      <c r="A121" s="547" t="s">
        <v>553</v>
      </c>
      <c r="B121" s="496" t="s">
        <v>552</v>
      </c>
      <c r="C121" s="23" t="s">
        <v>108</v>
      </c>
      <c r="D121" s="14"/>
      <c r="E121" s="206"/>
      <c r="F121" s="14"/>
      <c r="G121" s="14"/>
      <c r="H121" s="14"/>
      <c r="I121" s="14"/>
      <c r="J121" s="14"/>
      <c r="K121" s="23"/>
      <c r="L121" s="14"/>
      <c r="M121" s="14"/>
      <c r="N121" s="23"/>
      <c r="O121" s="23"/>
      <c r="P121" s="23"/>
      <c r="Q121" s="23"/>
      <c r="R121" s="23"/>
      <c r="S121" s="24"/>
      <c r="T121" s="24"/>
      <c r="U121" s="23"/>
      <c r="V121" s="23"/>
      <c r="W121" s="23"/>
      <c r="X121" s="23"/>
      <c r="Y121" s="25"/>
      <c r="Z121" s="23"/>
      <c r="AA121" s="206"/>
      <c r="AB121" s="206"/>
      <c r="AC121" s="206"/>
      <c r="AD121" s="206"/>
      <c r="AE121" s="206"/>
      <c r="AF121" s="206"/>
      <c r="AG121" s="206"/>
      <c r="AH121" s="14"/>
      <c r="AI121" s="14"/>
      <c r="AJ121" s="14"/>
      <c r="AK121" s="14"/>
      <c r="AL121" s="14"/>
      <c r="AM121" s="14"/>
      <c r="AN121" s="372" t="s">
        <v>66</v>
      </c>
      <c r="AO121" s="57" t="s">
        <v>108</v>
      </c>
      <c r="AP121" s="207" t="s">
        <v>363</v>
      </c>
      <c r="AQ121" s="225" t="s">
        <v>63</v>
      </c>
      <c r="AR121" s="6" t="e">
        <f>VLOOKUP(A:A,EOL!A:B,2,FALSE)</f>
        <v>#N/A</v>
      </c>
    </row>
    <row r="122" spans="1:44">
      <c r="A122" s="554" t="s">
        <v>554</v>
      </c>
      <c r="B122" s="452" t="s">
        <v>555</v>
      </c>
      <c r="C122" s="23" t="s">
        <v>108</v>
      </c>
      <c r="D122" s="206" t="s">
        <v>63</v>
      </c>
      <c r="E122" s="206"/>
      <c r="F122" s="206" t="s">
        <v>63</v>
      </c>
      <c r="G122" s="206" t="s">
        <v>63</v>
      </c>
      <c r="H122" s="206" t="s">
        <v>63</v>
      </c>
      <c r="I122" s="206" t="s">
        <v>63</v>
      </c>
      <c r="J122" s="206" t="s">
        <v>63</v>
      </c>
      <c r="K122" s="23" t="s">
        <v>556</v>
      </c>
      <c r="L122" s="206" t="s">
        <v>63</v>
      </c>
      <c r="M122" s="206" t="s">
        <v>63</v>
      </c>
      <c r="N122" s="23"/>
      <c r="O122" s="23"/>
      <c r="P122" s="23"/>
      <c r="Q122" s="23"/>
      <c r="R122" s="23"/>
      <c r="S122" s="24"/>
      <c r="T122" s="24"/>
      <c r="U122" s="23"/>
      <c r="V122" s="23"/>
      <c r="W122" s="23"/>
      <c r="X122" s="23"/>
      <c r="Y122" s="25"/>
      <c r="Z122" s="23"/>
      <c r="AA122" s="206"/>
      <c r="AB122" s="206"/>
      <c r="AC122" s="206"/>
      <c r="AD122" s="206"/>
      <c r="AE122" s="206"/>
      <c r="AF122" s="206"/>
      <c r="AG122" s="206"/>
      <c r="AH122" s="14"/>
      <c r="AI122" s="14"/>
      <c r="AJ122" s="14"/>
      <c r="AK122" s="14"/>
      <c r="AL122" s="14"/>
      <c r="AM122" s="14"/>
      <c r="AN122" s="372"/>
      <c r="AO122" s="207" t="s">
        <v>108</v>
      </c>
      <c r="AP122" s="207" t="s">
        <v>363</v>
      </c>
      <c r="AQ122" s="225" t="s">
        <v>63</v>
      </c>
      <c r="AR122" s="6" t="str">
        <f>VLOOKUP(A:A,EOL!A:B,2,FALSE)</f>
        <v>&lt;-Camera is EOL</v>
      </c>
    </row>
    <row r="123" spans="1:44">
      <c r="A123" s="554" t="s">
        <v>557</v>
      </c>
      <c r="B123" s="203" t="s">
        <v>555</v>
      </c>
      <c r="C123" s="23" t="s">
        <v>108</v>
      </c>
      <c r="D123" s="206" t="s">
        <v>63</v>
      </c>
      <c r="E123" s="206"/>
      <c r="F123" s="206" t="s">
        <v>63</v>
      </c>
      <c r="G123" s="206" t="s">
        <v>63</v>
      </c>
      <c r="H123" s="206" t="s">
        <v>63</v>
      </c>
      <c r="I123" s="206" t="s">
        <v>63</v>
      </c>
      <c r="J123" s="206" t="s">
        <v>63</v>
      </c>
      <c r="K123" s="23" t="s">
        <v>556</v>
      </c>
      <c r="L123" s="206" t="s">
        <v>63</v>
      </c>
      <c r="M123" s="206" t="s">
        <v>63</v>
      </c>
      <c r="N123" s="23"/>
      <c r="O123" s="23"/>
      <c r="P123" s="23"/>
      <c r="Q123" s="23"/>
      <c r="R123" s="23"/>
      <c r="S123" s="24"/>
      <c r="T123" s="24"/>
      <c r="U123" s="23"/>
      <c r="V123" s="23"/>
      <c r="W123" s="23"/>
      <c r="X123" s="23"/>
      <c r="Y123" s="25"/>
      <c r="Z123" s="23"/>
      <c r="AA123" s="206"/>
      <c r="AB123" s="206"/>
      <c r="AC123" s="206"/>
      <c r="AD123" s="206"/>
      <c r="AE123" s="206"/>
      <c r="AF123" s="206"/>
      <c r="AG123" s="206"/>
      <c r="AH123" s="14"/>
      <c r="AI123" s="14"/>
      <c r="AJ123" s="14"/>
      <c r="AK123" s="14"/>
      <c r="AL123" s="14"/>
      <c r="AM123" s="14"/>
      <c r="AN123" s="372"/>
      <c r="AO123" s="207" t="s">
        <v>108</v>
      </c>
      <c r="AP123" s="207" t="s">
        <v>363</v>
      </c>
      <c r="AQ123" s="225" t="s">
        <v>63</v>
      </c>
      <c r="AR123" s="6" t="e">
        <f>VLOOKUP(A:A,EOL!A:B,2,FALSE)</f>
        <v>#N/A</v>
      </c>
    </row>
    <row r="124" spans="1:44" ht="15.75" thickBot="1">
      <c r="A124" s="555" t="s">
        <v>558</v>
      </c>
      <c r="B124" s="226" t="s">
        <v>555</v>
      </c>
      <c r="C124" s="26" t="s">
        <v>108</v>
      </c>
      <c r="D124" s="222" t="s">
        <v>63</v>
      </c>
      <c r="E124" s="222"/>
      <c r="F124" s="222" t="s">
        <v>63</v>
      </c>
      <c r="G124" s="222" t="s">
        <v>63</v>
      </c>
      <c r="H124" s="222" t="s">
        <v>63</v>
      </c>
      <c r="I124" s="222" t="s">
        <v>63</v>
      </c>
      <c r="J124" s="222" t="s">
        <v>63</v>
      </c>
      <c r="K124" s="26" t="s">
        <v>556</v>
      </c>
      <c r="L124" s="222" t="s">
        <v>63</v>
      </c>
      <c r="M124" s="222" t="s">
        <v>63</v>
      </c>
      <c r="N124" s="26"/>
      <c r="O124" s="26"/>
      <c r="P124" s="26"/>
      <c r="Q124" s="26"/>
      <c r="R124" s="26"/>
      <c r="S124" s="27"/>
      <c r="T124" s="27"/>
      <c r="U124" s="26"/>
      <c r="V124" s="26"/>
      <c r="W124" s="26"/>
      <c r="X124" s="26"/>
      <c r="Y124" s="28"/>
      <c r="Z124" s="26"/>
      <c r="AA124" s="222"/>
      <c r="AB124" s="222"/>
      <c r="AC124" s="222"/>
      <c r="AD124" s="222"/>
      <c r="AE124" s="222"/>
      <c r="AF124" s="222"/>
      <c r="AG124" s="222"/>
      <c r="AH124" s="17"/>
      <c r="AI124" s="17"/>
      <c r="AJ124" s="17"/>
      <c r="AK124" s="17"/>
      <c r="AL124" s="17"/>
      <c r="AM124" s="17"/>
      <c r="AN124" s="369"/>
      <c r="AO124" s="220" t="s">
        <v>108</v>
      </c>
      <c r="AP124" s="220" t="s">
        <v>363</v>
      </c>
      <c r="AQ124" s="379" t="s">
        <v>63</v>
      </c>
      <c r="AR124" s="6" t="str">
        <f>VLOOKUP(A:A,EOL!A:B,2,FALSE)</f>
        <v>&lt;-Camera is EOL</v>
      </c>
    </row>
    <row r="125" spans="1:44" ht="16.5" thickTop="1" thickBot="1">
      <c r="A125" s="556" t="s">
        <v>559</v>
      </c>
      <c r="B125" s="447" t="s">
        <v>555</v>
      </c>
      <c r="C125" s="160" t="s">
        <v>108</v>
      </c>
      <c r="D125" s="248" t="s">
        <v>63</v>
      </c>
      <c r="E125" s="248"/>
      <c r="F125" s="248" t="s">
        <v>63</v>
      </c>
      <c r="G125" s="248" t="s">
        <v>63</v>
      </c>
      <c r="H125" s="248" t="s">
        <v>63</v>
      </c>
      <c r="I125" s="248" t="s">
        <v>63</v>
      </c>
      <c r="J125" s="248" t="s">
        <v>63</v>
      </c>
      <c r="K125" s="160" t="s">
        <v>556</v>
      </c>
      <c r="L125" s="248" t="s">
        <v>63</v>
      </c>
      <c r="M125" s="248" t="s">
        <v>63</v>
      </c>
      <c r="N125" s="160"/>
      <c r="O125" s="160"/>
      <c r="P125" s="160"/>
      <c r="Q125" s="160"/>
      <c r="R125" s="160"/>
      <c r="S125" s="176"/>
      <c r="T125" s="176"/>
      <c r="U125" s="160"/>
      <c r="V125" s="160"/>
      <c r="W125" s="160"/>
      <c r="X125" s="160"/>
      <c r="Y125" s="161"/>
      <c r="Z125" s="160"/>
      <c r="AA125" s="248"/>
      <c r="AB125" s="248"/>
      <c r="AC125" s="248"/>
      <c r="AD125" s="248"/>
      <c r="AE125" s="248"/>
      <c r="AF125" s="248"/>
      <c r="AG125" s="248"/>
      <c r="AH125" s="53"/>
      <c r="AI125" s="53"/>
      <c r="AJ125" s="53"/>
      <c r="AK125" s="53"/>
      <c r="AL125" s="53"/>
      <c r="AM125" s="53"/>
      <c r="AN125" s="237" t="s">
        <v>66</v>
      </c>
      <c r="AO125" s="244" t="s">
        <v>108</v>
      </c>
      <c r="AP125" s="244" t="s">
        <v>363</v>
      </c>
      <c r="AQ125" s="250" t="s">
        <v>63</v>
      </c>
      <c r="AR125" s="6" t="e">
        <f>VLOOKUP(A:A,EOL!A:B,2,FALSE)</f>
        <v>#N/A</v>
      </c>
    </row>
    <row r="126" spans="1:44" ht="46.5" thickTop="1" thickBot="1">
      <c r="A126" s="552" t="s">
        <v>599</v>
      </c>
      <c r="B126" s="307" t="s">
        <v>600</v>
      </c>
      <c r="C126" s="236" t="s">
        <v>63</v>
      </c>
      <c r="D126" s="143" t="s">
        <v>63</v>
      </c>
      <c r="E126" s="143" t="s">
        <v>63</v>
      </c>
      <c r="F126" s="143" t="s">
        <v>63</v>
      </c>
      <c r="G126" s="143" t="s">
        <v>63</v>
      </c>
      <c r="H126" s="143" t="s">
        <v>63</v>
      </c>
      <c r="I126" s="143" t="s">
        <v>63</v>
      </c>
      <c r="J126" s="143" t="s">
        <v>63</v>
      </c>
      <c r="K126" s="143" t="s">
        <v>63</v>
      </c>
      <c r="L126" s="143" t="s">
        <v>63</v>
      </c>
      <c r="M126" s="145" t="s">
        <v>63</v>
      </c>
      <c r="N126" s="145" t="s">
        <v>63</v>
      </c>
      <c r="O126" s="143" t="s">
        <v>214</v>
      </c>
      <c r="P126" s="143" t="s">
        <v>215</v>
      </c>
      <c r="Q126" s="143" t="s">
        <v>216</v>
      </c>
      <c r="R126" s="145" t="s">
        <v>217</v>
      </c>
      <c r="S126" s="146" t="s">
        <v>227</v>
      </c>
      <c r="T126" s="146" t="s">
        <v>219</v>
      </c>
      <c r="U126" s="145" t="s">
        <v>220</v>
      </c>
      <c r="V126" s="145" t="s">
        <v>221</v>
      </c>
      <c r="W126" s="145" t="s">
        <v>222</v>
      </c>
      <c r="X126" s="145" t="s">
        <v>223</v>
      </c>
      <c r="Y126" s="145" t="s">
        <v>224</v>
      </c>
      <c r="Z126" s="143" t="s">
        <v>63</v>
      </c>
      <c r="AA126" s="236" t="s">
        <v>601</v>
      </c>
      <c r="AB126" s="236" t="s">
        <v>602</v>
      </c>
      <c r="AC126" s="236" t="s">
        <v>603</v>
      </c>
      <c r="AD126" s="236" t="s">
        <v>604</v>
      </c>
      <c r="AE126" s="236" t="s">
        <v>605</v>
      </c>
      <c r="AF126" s="236" t="s">
        <v>606</v>
      </c>
      <c r="AG126" s="236" t="s">
        <v>607</v>
      </c>
      <c r="AH126" s="236" t="s">
        <v>608</v>
      </c>
      <c r="AI126" s="143" t="s">
        <v>63</v>
      </c>
      <c r="AJ126" s="143" t="s">
        <v>63</v>
      </c>
      <c r="AK126" s="143" t="s">
        <v>63</v>
      </c>
      <c r="AL126" s="143" t="s">
        <v>63</v>
      </c>
      <c r="AM126" s="143" t="s">
        <v>63</v>
      </c>
      <c r="AN126" s="237" t="s">
        <v>66</v>
      </c>
      <c r="AO126" s="237" t="s">
        <v>66</v>
      </c>
      <c r="AP126" s="237" t="s">
        <v>66</v>
      </c>
      <c r="AQ126" s="149" t="s">
        <v>63</v>
      </c>
      <c r="AR126" s="6" t="str">
        <f>VLOOKUP(A:A,EOL!A:B,2,FALSE)</f>
        <v>&lt;-Camera is EOL</v>
      </c>
    </row>
    <row r="127" spans="1:44" s="198" customFormat="1" ht="46.5" thickTop="1" thickBot="1">
      <c r="A127" s="553" t="s">
        <v>609</v>
      </c>
      <c r="B127" s="75" t="s">
        <v>600</v>
      </c>
      <c r="C127" s="206" t="s">
        <v>63</v>
      </c>
      <c r="D127" s="14" t="s">
        <v>63</v>
      </c>
      <c r="E127" s="14" t="s">
        <v>63</v>
      </c>
      <c r="F127" s="14" t="s">
        <v>63</v>
      </c>
      <c r="G127" s="14" t="s">
        <v>63</v>
      </c>
      <c r="H127" s="14" t="s">
        <v>63</v>
      </c>
      <c r="I127" s="14" t="s">
        <v>63</v>
      </c>
      <c r="J127" s="14" t="s">
        <v>63</v>
      </c>
      <c r="K127" s="14" t="s">
        <v>63</v>
      </c>
      <c r="L127" s="14" t="s">
        <v>63</v>
      </c>
      <c r="M127" s="23" t="s">
        <v>63</v>
      </c>
      <c r="N127" s="23" t="s">
        <v>63</v>
      </c>
      <c r="O127" s="14" t="s">
        <v>214</v>
      </c>
      <c r="P127" s="14" t="s">
        <v>215</v>
      </c>
      <c r="Q127" s="14" t="s">
        <v>216</v>
      </c>
      <c r="R127" s="23" t="s">
        <v>217</v>
      </c>
      <c r="S127" s="24" t="s">
        <v>227</v>
      </c>
      <c r="T127" s="24" t="s">
        <v>219</v>
      </c>
      <c r="U127" s="23" t="s">
        <v>220</v>
      </c>
      <c r="V127" s="23" t="s">
        <v>221</v>
      </c>
      <c r="W127" s="23" t="s">
        <v>222</v>
      </c>
      <c r="X127" s="23" t="s">
        <v>223</v>
      </c>
      <c r="Y127" s="23" t="s">
        <v>224</v>
      </c>
      <c r="Z127" s="14" t="s">
        <v>63</v>
      </c>
      <c r="AA127" s="206" t="s">
        <v>601</v>
      </c>
      <c r="AB127" s="206" t="s">
        <v>602</v>
      </c>
      <c r="AC127" s="206" t="s">
        <v>603</v>
      </c>
      <c r="AD127" s="206" t="s">
        <v>604</v>
      </c>
      <c r="AE127" s="206" t="s">
        <v>605</v>
      </c>
      <c r="AF127" s="206" t="s">
        <v>606</v>
      </c>
      <c r="AG127" s="206" t="s">
        <v>607</v>
      </c>
      <c r="AH127" s="206" t="s">
        <v>608</v>
      </c>
      <c r="AI127" s="14" t="s">
        <v>63</v>
      </c>
      <c r="AJ127" s="14" t="s">
        <v>63</v>
      </c>
      <c r="AK127" s="14" t="s">
        <v>63</v>
      </c>
      <c r="AL127" s="14" t="s">
        <v>63</v>
      </c>
      <c r="AM127" s="14" t="s">
        <v>63</v>
      </c>
      <c r="AN127" s="207" t="s">
        <v>66</v>
      </c>
      <c r="AO127" s="207" t="s">
        <v>66</v>
      </c>
      <c r="AP127" s="237" t="s">
        <v>66</v>
      </c>
      <c r="AQ127" s="149" t="s">
        <v>63</v>
      </c>
      <c r="AR127" s="6" t="str">
        <f>VLOOKUP(A:A,EOL!A:B,2,FALSE)</f>
        <v>&lt;-Camera is EOL</v>
      </c>
    </row>
    <row r="128" spans="1:44" s="198" customFormat="1" ht="16.5" thickTop="1" thickBot="1">
      <c r="A128" s="557" t="s">
        <v>610</v>
      </c>
      <c r="B128" s="203" t="s">
        <v>611</v>
      </c>
      <c r="C128" s="206" t="s">
        <v>63</v>
      </c>
      <c r="D128" s="206" t="s">
        <v>63</v>
      </c>
      <c r="E128" s="14" t="s">
        <v>63</v>
      </c>
      <c r="F128" s="14" t="s">
        <v>63</v>
      </c>
      <c r="G128" s="14" t="s">
        <v>63</v>
      </c>
      <c r="H128" s="14" t="s">
        <v>63</v>
      </c>
      <c r="I128" s="14" t="s">
        <v>63</v>
      </c>
      <c r="J128" s="206" t="s">
        <v>63</v>
      </c>
      <c r="K128" s="206" t="s">
        <v>63</v>
      </c>
      <c r="L128" s="14"/>
      <c r="M128" s="23"/>
      <c r="N128" s="23"/>
      <c r="O128" s="206" t="s">
        <v>522</v>
      </c>
      <c r="P128" s="206" t="s">
        <v>523</v>
      </c>
      <c r="Q128" s="206" t="s">
        <v>524</v>
      </c>
      <c r="R128" s="23" t="s">
        <v>270</v>
      </c>
      <c r="S128" s="24"/>
      <c r="T128" s="235" t="s">
        <v>526</v>
      </c>
      <c r="U128" s="23" t="s">
        <v>271</v>
      </c>
      <c r="V128" s="23" t="s">
        <v>272</v>
      </c>
      <c r="W128" s="23" t="s">
        <v>273</v>
      </c>
      <c r="X128" s="23" t="s">
        <v>274</v>
      </c>
      <c r="Y128" s="23" t="s">
        <v>275</v>
      </c>
      <c r="Z128" s="14"/>
      <c r="AA128" s="206" t="s">
        <v>601</v>
      </c>
      <c r="AB128" s="206" t="s">
        <v>602</v>
      </c>
      <c r="AC128" s="206" t="s">
        <v>603</v>
      </c>
      <c r="AD128" s="206" t="s">
        <v>604</v>
      </c>
      <c r="AE128" s="206" t="s">
        <v>605</v>
      </c>
      <c r="AF128" s="206" t="s">
        <v>606</v>
      </c>
      <c r="AG128" s="206" t="s">
        <v>607</v>
      </c>
      <c r="AH128" s="206" t="s">
        <v>608</v>
      </c>
      <c r="AI128" s="206" t="s">
        <v>63</v>
      </c>
      <c r="AJ128" s="206" t="s">
        <v>63</v>
      </c>
      <c r="AK128" s="206" t="s">
        <v>63</v>
      </c>
      <c r="AL128" s="206" t="s">
        <v>63</v>
      </c>
      <c r="AM128" s="206" t="s">
        <v>63</v>
      </c>
      <c r="AN128" s="207"/>
      <c r="AO128" s="207"/>
      <c r="AP128" s="237"/>
      <c r="AQ128" s="243" t="s">
        <v>63</v>
      </c>
      <c r="AR128" s="6" t="str">
        <f>VLOOKUP(A:A,EOL!A:B,2,FALSE)</f>
        <v>&lt;-Camera is EOL</v>
      </c>
    </row>
    <row r="129" spans="1:46" s="198" customFormat="1" ht="16.5" thickTop="1" thickBot="1">
      <c r="A129" s="765" t="s">
        <v>1261</v>
      </c>
      <c r="B129" s="761" t="s">
        <v>1263</v>
      </c>
      <c r="C129" s="206" t="s">
        <v>108</v>
      </c>
      <c r="D129" s="206"/>
      <c r="E129" s="14"/>
      <c r="F129" s="14"/>
      <c r="G129" s="14"/>
      <c r="H129" s="14"/>
      <c r="I129" s="14"/>
      <c r="J129" s="206"/>
      <c r="K129" s="206"/>
      <c r="L129" s="14"/>
      <c r="M129" s="23"/>
      <c r="N129" s="23"/>
      <c r="O129" s="206"/>
      <c r="P129" s="206"/>
      <c r="Q129" s="206"/>
      <c r="R129" s="23"/>
      <c r="S129" s="24"/>
      <c r="T129" s="235"/>
      <c r="U129" s="23"/>
      <c r="V129" s="23"/>
      <c r="W129" s="23"/>
      <c r="X129" s="23"/>
      <c r="Y129" s="23"/>
      <c r="Z129" s="14"/>
      <c r="AA129" s="206"/>
      <c r="AB129" s="206"/>
      <c r="AC129" s="206"/>
      <c r="AD129" s="206"/>
      <c r="AE129" s="206"/>
      <c r="AF129" s="206"/>
      <c r="AG129" s="206"/>
      <c r="AH129" s="206"/>
      <c r="AI129" s="206"/>
      <c r="AJ129" s="206"/>
      <c r="AK129" s="206"/>
      <c r="AL129" s="206"/>
      <c r="AM129" s="206"/>
      <c r="AN129" s="14" t="s">
        <v>66</v>
      </c>
      <c r="AO129" s="57" t="s">
        <v>108</v>
      </c>
      <c r="AP129" s="148" t="s">
        <v>363</v>
      </c>
      <c r="AQ129" s="243" t="s">
        <v>63</v>
      </c>
      <c r="AR129" s="6" t="e">
        <f>VLOOKUP(A:A,EOL!A:B,2,FALSE)</f>
        <v>#N/A</v>
      </c>
    </row>
    <row r="130" spans="1:46" s="198" customFormat="1" ht="15.75" thickTop="1">
      <c r="A130" s="558" t="s">
        <v>866</v>
      </c>
      <c r="B130" s="203" t="s">
        <v>867</v>
      </c>
      <c r="C130" s="206" t="s">
        <v>108</v>
      </c>
      <c r="D130" s="14"/>
      <c r="E130" s="14"/>
      <c r="F130" s="14"/>
      <c r="G130" s="14"/>
      <c r="H130" s="14"/>
      <c r="I130" s="14"/>
      <c r="J130" s="14"/>
      <c r="K130" s="206"/>
      <c r="L130" s="14"/>
      <c r="M130" s="14"/>
      <c r="N130" s="206"/>
      <c r="O130" s="14"/>
      <c r="P130" s="14"/>
      <c r="Q130" s="14"/>
      <c r="R130" s="257"/>
      <c r="S130" s="14"/>
      <c r="T130" s="14"/>
      <c r="U130" s="206"/>
      <c r="V130" s="206"/>
      <c r="W130" s="206"/>
      <c r="X130" s="206"/>
      <c r="Y130" s="206"/>
      <c r="Z130" s="14"/>
      <c r="AA130" s="14"/>
      <c r="AB130" s="14"/>
      <c r="AC130" s="14"/>
      <c r="AD130" s="14"/>
      <c r="AF130" s="206"/>
      <c r="AG130" s="206"/>
      <c r="AH130" s="206"/>
      <c r="AI130" s="14"/>
      <c r="AJ130" s="14"/>
      <c r="AK130" s="14"/>
      <c r="AL130" s="14"/>
      <c r="AM130" s="14"/>
      <c r="AN130" s="57"/>
      <c r="AO130" s="57" t="s">
        <v>108</v>
      </c>
      <c r="AP130" s="148" t="s">
        <v>363</v>
      </c>
      <c r="AQ130" s="149" t="s">
        <v>63</v>
      </c>
      <c r="AR130" s="6" t="e">
        <f>VLOOKUP(A:A,EOL!A:B,2,FALSE)</f>
        <v>#N/A</v>
      </c>
    </row>
    <row r="131" spans="1:46">
      <c r="A131" s="766" t="s">
        <v>1101</v>
      </c>
      <c r="B131" s="414" t="s">
        <v>1102</v>
      </c>
      <c r="C131" s="51" t="s">
        <v>63</v>
      </c>
      <c r="D131" s="51" t="s">
        <v>63</v>
      </c>
      <c r="E131" s="51" t="s">
        <v>63</v>
      </c>
      <c r="F131" s="51" t="s">
        <v>63</v>
      </c>
      <c r="G131" s="51" t="s">
        <v>63</v>
      </c>
      <c r="H131" s="51" t="s">
        <v>63</v>
      </c>
      <c r="I131" s="51" t="s">
        <v>63</v>
      </c>
      <c r="J131" s="51" t="s">
        <v>63</v>
      </c>
      <c r="K131" s="51" t="s">
        <v>63</v>
      </c>
      <c r="L131" s="51" t="s">
        <v>63</v>
      </c>
      <c r="M131" s="51" t="s">
        <v>63</v>
      </c>
      <c r="N131" s="51" t="s">
        <v>63</v>
      </c>
      <c r="O131" s="51" t="s">
        <v>63</v>
      </c>
      <c r="P131" s="51" t="s">
        <v>63</v>
      </c>
      <c r="Q131" s="51" t="s">
        <v>63</v>
      </c>
      <c r="R131" s="51" t="s">
        <v>63</v>
      </c>
      <c r="S131" s="51" t="s">
        <v>63</v>
      </c>
      <c r="T131" s="51" t="s">
        <v>63</v>
      </c>
      <c r="U131" s="51" t="s">
        <v>63</v>
      </c>
      <c r="V131" s="51" t="s">
        <v>63</v>
      </c>
      <c r="W131" s="51" t="s">
        <v>63</v>
      </c>
      <c r="X131" s="51" t="s">
        <v>63</v>
      </c>
      <c r="Y131" s="51" t="s">
        <v>63</v>
      </c>
      <c r="Z131" s="51" t="s">
        <v>63</v>
      </c>
      <c r="AA131" s="51" t="s">
        <v>63</v>
      </c>
      <c r="AB131" s="51" t="s">
        <v>63</v>
      </c>
      <c r="AC131" s="51" t="s">
        <v>63</v>
      </c>
      <c r="AD131" s="51" t="s">
        <v>63</v>
      </c>
      <c r="AE131" s="51" t="s">
        <v>63</v>
      </c>
      <c r="AF131" s="51" t="s">
        <v>63</v>
      </c>
      <c r="AG131" s="51" t="s">
        <v>63</v>
      </c>
      <c r="AH131" s="51" t="s">
        <v>63</v>
      </c>
      <c r="AI131" s="51" t="s">
        <v>63</v>
      </c>
      <c r="AJ131" s="51" t="s">
        <v>63</v>
      </c>
      <c r="AK131" s="51" t="s">
        <v>63</v>
      </c>
      <c r="AL131" s="51" t="s">
        <v>63</v>
      </c>
      <c r="AM131" s="51" t="s">
        <v>63</v>
      </c>
      <c r="AN131" s="14" t="s">
        <v>363</v>
      </c>
      <c r="AO131" s="51" t="s">
        <v>66</v>
      </c>
      <c r="AP131" s="14" t="s">
        <v>63</v>
      </c>
      <c r="AQ131" s="51" t="s">
        <v>63</v>
      </c>
      <c r="AR131" s="6" t="e">
        <f>VLOOKUP(A:A,EOL!A:B,2,FALSE)</f>
        <v>#N/A</v>
      </c>
      <c r="AS131" s="200"/>
      <c r="AT131" s="200"/>
    </row>
    <row r="132" spans="1:46">
      <c r="A132" s="559" t="s">
        <v>1151</v>
      </c>
      <c r="B132" s="482" t="s">
        <v>1152</v>
      </c>
      <c r="C132" s="14" t="s">
        <v>63</v>
      </c>
      <c r="D132" s="14" t="s">
        <v>63</v>
      </c>
      <c r="E132" s="14" t="s">
        <v>63</v>
      </c>
      <c r="F132" s="14" t="s">
        <v>63</v>
      </c>
      <c r="G132" s="14" t="s">
        <v>63</v>
      </c>
      <c r="H132" s="14" t="s">
        <v>63</v>
      </c>
      <c r="I132" s="14" t="s">
        <v>63</v>
      </c>
      <c r="J132" s="14" t="s">
        <v>63</v>
      </c>
      <c r="K132" s="14" t="s">
        <v>63</v>
      </c>
      <c r="L132" s="14" t="s">
        <v>63</v>
      </c>
      <c r="M132" s="14" t="s">
        <v>63</v>
      </c>
      <c r="N132" s="14" t="s">
        <v>63</v>
      </c>
      <c r="O132" s="14" t="s">
        <v>63</v>
      </c>
      <c r="P132" s="14" t="s">
        <v>63</v>
      </c>
      <c r="Q132" s="14" t="s">
        <v>63</v>
      </c>
      <c r="R132" s="14" t="s">
        <v>63</v>
      </c>
      <c r="S132" s="14" t="s">
        <v>63</v>
      </c>
      <c r="T132" s="14" t="s">
        <v>63</v>
      </c>
      <c r="U132" s="14" t="s">
        <v>63</v>
      </c>
      <c r="V132" s="14" t="s">
        <v>63</v>
      </c>
      <c r="W132" s="14" t="s">
        <v>63</v>
      </c>
      <c r="X132" s="14" t="s">
        <v>63</v>
      </c>
      <c r="Y132" s="14" t="s">
        <v>63</v>
      </c>
      <c r="Z132" s="14" t="s">
        <v>63</v>
      </c>
      <c r="AA132" s="14" t="s">
        <v>63</v>
      </c>
      <c r="AB132" s="14" t="s">
        <v>63</v>
      </c>
      <c r="AC132" s="14" t="s">
        <v>63</v>
      </c>
      <c r="AD132" s="14" t="s">
        <v>63</v>
      </c>
      <c r="AE132" s="14" t="s">
        <v>63</v>
      </c>
      <c r="AF132" s="14" t="s">
        <v>63</v>
      </c>
      <c r="AG132" s="14" t="s">
        <v>63</v>
      </c>
      <c r="AH132" s="14" t="s">
        <v>63</v>
      </c>
      <c r="AI132" s="14" t="s">
        <v>63</v>
      </c>
      <c r="AJ132" s="14" t="s">
        <v>63</v>
      </c>
      <c r="AK132" s="14" t="s">
        <v>63</v>
      </c>
      <c r="AL132" s="14" t="s">
        <v>63</v>
      </c>
      <c r="AM132" s="14" t="s">
        <v>63</v>
      </c>
      <c r="AN132" s="51" t="s">
        <v>363</v>
      </c>
      <c r="AO132" s="51" t="s">
        <v>66</v>
      </c>
      <c r="AP132" s="51" t="s">
        <v>63</v>
      </c>
      <c r="AQ132" s="14" t="s">
        <v>63</v>
      </c>
      <c r="AR132" s="6" t="e">
        <f>VLOOKUP(A:A,EOL!A:B,2,FALSE)</f>
        <v>#N/A</v>
      </c>
      <c r="AS132" s="199"/>
      <c r="AT132" s="199"/>
    </row>
    <row r="133" spans="1:46">
      <c r="A133" s="560" t="s">
        <v>1083</v>
      </c>
      <c r="B133" s="685" t="s">
        <v>1081</v>
      </c>
      <c r="C133" s="14" t="s">
        <v>63</v>
      </c>
      <c r="D133" s="14" t="s">
        <v>63</v>
      </c>
      <c r="E133" s="14" t="s">
        <v>63</v>
      </c>
      <c r="F133" s="14" t="s">
        <v>63</v>
      </c>
      <c r="G133" s="14" t="s">
        <v>63</v>
      </c>
      <c r="H133" s="14" t="s">
        <v>63</v>
      </c>
      <c r="I133" s="14" t="s">
        <v>63</v>
      </c>
      <c r="J133" s="14" t="s">
        <v>63</v>
      </c>
      <c r="K133" s="14" t="s">
        <v>63</v>
      </c>
      <c r="L133" s="14" t="s">
        <v>63</v>
      </c>
      <c r="M133" s="14" t="s">
        <v>63</v>
      </c>
      <c r="N133" s="14" t="s">
        <v>63</v>
      </c>
      <c r="O133" s="14" t="s">
        <v>63</v>
      </c>
      <c r="P133" s="14" t="s">
        <v>63</v>
      </c>
      <c r="Q133" s="14" t="s">
        <v>63</v>
      </c>
      <c r="R133" s="14" t="s">
        <v>63</v>
      </c>
      <c r="S133" s="14" t="s">
        <v>63</v>
      </c>
      <c r="T133" s="14" t="s">
        <v>63</v>
      </c>
      <c r="U133" s="14" t="s">
        <v>63</v>
      </c>
      <c r="V133" s="14" t="s">
        <v>63</v>
      </c>
      <c r="W133" s="14" t="s">
        <v>63</v>
      </c>
      <c r="X133" s="14" t="s">
        <v>63</v>
      </c>
      <c r="Y133" s="14" t="s">
        <v>63</v>
      </c>
      <c r="Z133" s="14" t="s">
        <v>63</v>
      </c>
      <c r="AA133" s="14" t="s">
        <v>63</v>
      </c>
      <c r="AB133" s="14" t="s">
        <v>63</v>
      </c>
      <c r="AC133" s="14" t="s">
        <v>63</v>
      </c>
      <c r="AD133" s="14" t="s">
        <v>63</v>
      </c>
      <c r="AE133" s="14" t="s">
        <v>63</v>
      </c>
      <c r="AF133" s="14" t="s">
        <v>63</v>
      </c>
      <c r="AG133" s="14" t="s">
        <v>63</v>
      </c>
      <c r="AH133" s="14" t="s">
        <v>63</v>
      </c>
      <c r="AI133" s="14" t="s">
        <v>63</v>
      </c>
      <c r="AJ133" s="14" t="s">
        <v>63</v>
      </c>
      <c r="AK133" s="14" t="s">
        <v>63</v>
      </c>
      <c r="AL133" s="14" t="s">
        <v>63</v>
      </c>
      <c r="AM133" s="14" t="s">
        <v>63</v>
      </c>
      <c r="AN133" s="51" t="s">
        <v>363</v>
      </c>
      <c r="AO133" s="51" t="s">
        <v>66</v>
      </c>
      <c r="AP133" s="14" t="s">
        <v>63</v>
      </c>
      <c r="AQ133" s="14" t="s">
        <v>63</v>
      </c>
      <c r="AR133" s="6" t="e">
        <f>VLOOKUP(A:A,EOL!A:B,2,FALSE)</f>
        <v>#N/A</v>
      </c>
      <c r="AS133" s="198"/>
      <c r="AT133" s="198"/>
    </row>
    <row r="134" spans="1:46">
      <c r="A134" s="684" t="s">
        <v>1199</v>
      </c>
      <c r="B134" s="685" t="s">
        <v>1200</v>
      </c>
      <c r="C134" s="14" t="s">
        <v>63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51" t="s">
        <v>363</v>
      </c>
      <c r="AO134" s="51" t="s">
        <v>66</v>
      </c>
      <c r="AP134" s="51" t="s">
        <v>63</v>
      </c>
      <c r="AQ134" s="14" t="s">
        <v>63</v>
      </c>
      <c r="AR134" s="6" t="e">
        <f>VLOOKUP(A:A,EOL!A:B,2,FALSE)</f>
        <v>#N/A</v>
      </c>
      <c r="AS134" s="199"/>
      <c r="AT134" s="199"/>
    </row>
    <row r="135" spans="1:46">
      <c r="A135" s="679" t="s">
        <v>1197</v>
      </c>
      <c r="B135" s="681" t="s">
        <v>1198</v>
      </c>
      <c r="C135" s="14" t="s">
        <v>63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 t="s">
        <v>66</v>
      </c>
      <c r="AO135" s="14" t="s">
        <v>66</v>
      </c>
      <c r="AP135" s="14" t="s">
        <v>66</v>
      </c>
      <c r="AQ135" s="14" t="s">
        <v>63</v>
      </c>
      <c r="AR135" s="6" t="e">
        <f>VLOOKUP(A:A,EOL!A:B,2,FALSE)</f>
        <v>#N/A</v>
      </c>
      <c r="AS135" s="199"/>
      <c r="AT135" s="199"/>
    </row>
    <row r="136" spans="1:46">
      <c r="A136" s="561" t="s">
        <v>1150</v>
      </c>
      <c r="B136" s="496" t="s">
        <v>1152</v>
      </c>
      <c r="C136" s="14" t="s">
        <v>63</v>
      </c>
      <c r="D136" s="14" t="s">
        <v>63</v>
      </c>
      <c r="E136" s="14" t="s">
        <v>63</v>
      </c>
      <c r="F136" s="14" t="s">
        <v>63</v>
      </c>
      <c r="G136" s="14" t="s">
        <v>63</v>
      </c>
      <c r="H136" s="14" t="s">
        <v>63</v>
      </c>
      <c r="I136" s="14" t="s">
        <v>63</v>
      </c>
      <c r="J136" s="14" t="s">
        <v>63</v>
      </c>
      <c r="K136" s="14" t="s">
        <v>63</v>
      </c>
      <c r="L136" s="14" t="s">
        <v>63</v>
      </c>
      <c r="M136" s="14" t="s">
        <v>63</v>
      </c>
      <c r="N136" s="14" t="s">
        <v>63</v>
      </c>
      <c r="O136" s="14" t="s">
        <v>63</v>
      </c>
      <c r="P136" s="14" t="s">
        <v>63</v>
      </c>
      <c r="Q136" s="14" t="s">
        <v>63</v>
      </c>
      <c r="R136" s="14" t="s">
        <v>63</v>
      </c>
      <c r="S136" s="14" t="s">
        <v>63</v>
      </c>
      <c r="T136" s="14" t="s">
        <v>63</v>
      </c>
      <c r="U136" s="14" t="s">
        <v>63</v>
      </c>
      <c r="V136" s="14" t="s">
        <v>63</v>
      </c>
      <c r="W136" s="14" t="s">
        <v>63</v>
      </c>
      <c r="X136" s="14" t="s">
        <v>63</v>
      </c>
      <c r="Y136" s="14" t="s">
        <v>63</v>
      </c>
      <c r="Z136" s="14" t="s">
        <v>63</v>
      </c>
      <c r="AA136" s="14" t="s">
        <v>63</v>
      </c>
      <c r="AB136" s="14" t="s">
        <v>63</v>
      </c>
      <c r="AC136" s="14" t="s">
        <v>63</v>
      </c>
      <c r="AD136" s="14" t="s">
        <v>63</v>
      </c>
      <c r="AE136" s="14" t="s">
        <v>63</v>
      </c>
      <c r="AF136" s="14" t="s">
        <v>63</v>
      </c>
      <c r="AG136" s="14" t="s">
        <v>63</v>
      </c>
      <c r="AH136" s="14" t="s">
        <v>63</v>
      </c>
      <c r="AI136" s="14" t="s">
        <v>63</v>
      </c>
      <c r="AJ136" s="14" t="s">
        <v>63</v>
      </c>
      <c r="AK136" s="14" t="s">
        <v>63</v>
      </c>
      <c r="AL136" s="14" t="s">
        <v>63</v>
      </c>
      <c r="AM136" s="14" t="s">
        <v>63</v>
      </c>
      <c r="AN136" s="51" t="s">
        <v>363</v>
      </c>
      <c r="AO136" s="51" t="s">
        <v>66</v>
      </c>
      <c r="AP136" s="51" t="s">
        <v>63</v>
      </c>
      <c r="AQ136" s="14" t="s">
        <v>63</v>
      </c>
      <c r="AR136" s="6" t="e">
        <f>VLOOKUP(A:A,EOL!A:B,2,FALSE)</f>
        <v>#N/A</v>
      </c>
      <c r="AS136" s="199"/>
      <c r="AT136" s="199"/>
    </row>
    <row r="137" spans="1:46">
      <c r="A137" s="562" t="s">
        <v>1082</v>
      </c>
      <c r="B137" s="270" t="s">
        <v>1081</v>
      </c>
      <c r="C137" s="14" t="s">
        <v>63</v>
      </c>
      <c r="D137" s="18" t="s">
        <v>63</v>
      </c>
      <c r="E137" s="18" t="s">
        <v>63</v>
      </c>
      <c r="F137" s="18" t="s">
        <v>63</v>
      </c>
      <c r="G137" s="18" t="s">
        <v>63</v>
      </c>
      <c r="H137" s="18" t="s">
        <v>63</v>
      </c>
      <c r="I137" s="18" t="s">
        <v>63</v>
      </c>
      <c r="J137" s="18" t="s">
        <v>63</v>
      </c>
      <c r="K137" s="18" t="s">
        <v>63</v>
      </c>
      <c r="L137" s="18" t="s">
        <v>63</v>
      </c>
      <c r="M137" s="18" t="s">
        <v>63</v>
      </c>
      <c r="N137" s="18" t="s">
        <v>63</v>
      </c>
      <c r="O137" s="18" t="s">
        <v>63</v>
      </c>
      <c r="P137" s="18" t="s">
        <v>63</v>
      </c>
      <c r="Q137" s="18" t="s">
        <v>63</v>
      </c>
      <c r="R137" s="18" t="s">
        <v>63</v>
      </c>
      <c r="S137" s="18" t="s">
        <v>63</v>
      </c>
      <c r="T137" s="18" t="s">
        <v>63</v>
      </c>
      <c r="U137" s="18" t="s">
        <v>63</v>
      </c>
      <c r="V137" s="18" t="s">
        <v>63</v>
      </c>
      <c r="W137" s="18" t="s">
        <v>63</v>
      </c>
      <c r="X137" s="18" t="s">
        <v>63</v>
      </c>
      <c r="Y137" s="18" t="s">
        <v>63</v>
      </c>
      <c r="Z137" s="18" t="s">
        <v>63</v>
      </c>
      <c r="AA137" s="18" t="s">
        <v>63</v>
      </c>
      <c r="AB137" s="18" t="s">
        <v>63</v>
      </c>
      <c r="AC137" s="18" t="s">
        <v>63</v>
      </c>
      <c r="AD137" s="18" t="s">
        <v>63</v>
      </c>
      <c r="AE137" s="18" t="s">
        <v>63</v>
      </c>
      <c r="AF137" s="18" t="s">
        <v>63</v>
      </c>
      <c r="AG137" s="18" t="s">
        <v>63</v>
      </c>
      <c r="AH137" s="18" t="s">
        <v>63</v>
      </c>
      <c r="AI137" s="18" t="s">
        <v>63</v>
      </c>
      <c r="AJ137" s="18" t="s">
        <v>63</v>
      </c>
      <c r="AK137" s="18" t="s">
        <v>63</v>
      </c>
      <c r="AL137" s="18" t="s">
        <v>63</v>
      </c>
      <c r="AM137" s="18" t="s">
        <v>63</v>
      </c>
      <c r="AN137" s="18" t="s">
        <v>363</v>
      </c>
      <c r="AO137" s="51" t="s">
        <v>66</v>
      </c>
      <c r="AP137" s="18" t="s">
        <v>63</v>
      </c>
      <c r="AQ137" s="18" t="s">
        <v>63</v>
      </c>
      <c r="AR137" s="6" t="e">
        <f>VLOOKUP(A:A,EOL!A:B,2,FALSE)</f>
        <v>#N/A</v>
      </c>
      <c r="AS137" s="199"/>
      <c r="AT137" s="199"/>
    </row>
    <row r="138" spans="1:46">
      <c r="A138" s="753" t="s">
        <v>1249</v>
      </c>
      <c r="B138" s="479" t="s">
        <v>1149</v>
      </c>
      <c r="C138" s="14" t="s">
        <v>108</v>
      </c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  <c r="AI138" s="18"/>
      <c r="AJ138" s="18"/>
      <c r="AK138" s="18"/>
      <c r="AL138" s="18"/>
      <c r="AM138" s="18"/>
      <c r="AN138" s="18"/>
      <c r="AO138" s="51" t="s">
        <v>108</v>
      </c>
      <c r="AP138" s="18" t="s">
        <v>363</v>
      </c>
      <c r="AQ138" s="18" t="s">
        <v>63</v>
      </c>
      <c r="AR138" s="6" t="e">
        <f>VLOOKUP(A:A,EOL!A:B,2,FALSE)</f>
        <v>#N/A</v>
      </c>
      <c r="AS138" s="199"/>
      <c r="AT138" s="199"/>
    </row>
    <row r="139" spans="1:46">
      <c r="A139" s="563" t="s">
        <v>1168</v>
      </c>
      <c r="B139" s="479" t="s">
        <v>1149</v>
      </c>
      <c r="C139" s="14" t="s">
        <v>108</v>
      </c>
      <c r="D139" s="18" t="s">
        <v>63</v>
      </c>
      <c r="E139" s="18"/>
      <c r="F139" s="18" t="s">
        <v>63</v>
      </c>
      <c r="G139" s="18" t="s">
        <v>63</v>
      </c>
      <c r="H139" s="18" t="s">
        <v>63</v>
      </c>
      <c r="I139" s="18" t="s">
        <v>63</v>
      </c>
      <c r="J139" s="18" t="s">
        <v>63</v>
      </c>
      <c r="K139" s="18" t="s">
        <v>556</v>
      </c>
      <c r="L139" s="18" t="s">
        <v>63</v>
      </c>
      <c r="M139" s="18" t="s">
        <v>63</v>
      </c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  <c r="AI139" s="18"/>
      <c r="AJ139" s="18"/>
      <c r="AK139" s="18"/>
      <c r="AL139" s="18"/>
      <c r="AM139" s="18"/>
      <c r="AN139" s="18"/>
      <c r="AO139" s="51" t="s">
        <v>108</v>
      </c>
      <c r="AP139" s="18" t="s">
        <v>363</v>
      </c>
      <c r="AQ139" s="18" t="s">
        <v>63</v>
      </c>
      <c r="AR139" s="6" t="e">
        <f>VLOOKUP(A:A,EOL!A:B,2,FALSE)</f>
        <v>#N/A</v>
      </c>
      <c r="AS139" s="199"/>
      <c r="AT139" s="199"/>
    </row>
    <row r="140" spans="1:46">
      <c r="A140" s="562" t="s">
        <v>1148</v>
      </c>
      <c r="B140" s="479" t="s">
        <v>1149</v>
      </c>
      <c r="C140" s="14" t="s">
        <v>108</v>
      </c>
      <c r="D140" s="18" t="s">
        <v>63</v>
      </c>
      <c r="E140" s="18"/>
      <c r="F140" s="18" t="s">
        <v>63</v>
      </c>
      <c r="G140" s="18" t="s">
        <v>63</v>
      </c>
      <c r="H140" s="18" t="s">
        <v>63</v>
      </c>
      <c r="I140" s="18" t="s">
        <v>63</v>
      </c>
      <c r="J140" s="18" t="s">
        <v>63</v>
      </c>
      <c r="K140" s="18" t="s">
        <v>556</v>
      </c>
      <c r="L140" s="18" t="s">
        <v>63</v>
      </c>
      <c r="M140" s="18" t="s">
        <v>63</v>
      </c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  <c r="AI140" s="18"/>
      <c r="AJ140" s="18"/>
      <c r="AK140" s="18"/>
      <c r="AL140" s="18"/>
      <c r="AM140" s="18"/>
      <c r="AN140" s="18"/>
      <c r="AO140" s="51" t="s">
        <v>108</v>
      </c>
      <c r="AP140" s="18" t="s">
        <v>363</v>
      </c>
      <c r="AQ140" s="18" t="s">
        <v>63</v>
      </c>
      <c r="AR140" s="6" t="e">
        <f>VLOOKUP(A:A,EOL!A:B,2,FALSE)</f>
        <v>#N/A</v>
      </c>
      <c r="AS140" s="199"/>
      <c r="AT140" s="199"/>
    </row>
    <row r="141" spans="1:46" s="198" customFormat="1">
      <c r="A141" s="564" t="s">
        <v>1079</v>
      </c>
      <c r="B141" s="445" t="s">
        <v>1080</v>
      </c>
      <c r="C141" s="14" t="s">
        <v>63</v>
      </c>
      <c r="D141" s="14" t="s">
        <v>63</v>
      </c>
      <c r="E141" s="14" t="s">
        <v>63</v>
      </c>
      <c r="F141" s="14" t="s">
        <v>63</v>
      </c>
      <c r="G141" s="14" t="s">
        <v>63</v>
      </c>
      <c r="H141" s="14" t="s">
        <v>63</v>
      </c>
      <c r="I141" s="14" t="s">
        <v>63</v>
      </c>
      <c r="J141" s="14" t="s">
        <v>63</v>
      </c>
      <c r="K141" s="14" t="s">
        <v>63</v>
      </c>
      <c r="L141" s="14" t="s">
        <v>63</v>
      </c>
      <c r="M141" s="14" t="s">
        <v>63</v>
      </c>
      <c r="N141" s="14" t="s">
        <v>63</v>
      </c>
      <c r="O141" s="14" t="s">
        <v>63</v>
      </c>
      <c r="P141" s="14" t="s">
        <v>63</v>
      </c>
      <c r="Q141" s="14" t="s">
        <v>63</v>
      </c>
      <c r="R141" s="14" t="s">
        <v>63</v>
      </c>
      <c r="S141" s="14" t="s">
        <v>63</v>
      </c>
      <c r="T141" s="14" t="s">
        <v>63</v>
      </c>
      <c r="U141" s="14" t="s">
        <v>63</v>
      </c>
      <c r="V141" s="14" t="s">
        <v>63</v>
      </c>
      <c r="W141" s="14" t="s">
        <v>63</v>
      </c>
      <c r="X141" s="14" t="s">
        <v>63</v>
      </c>
      <c r="Y141" s="14" t="s">
        <v>63</v>
      </c>
      <c r="Z141" s="14" t="s">
        <v>63</v>
      </c>
      <c r="AA141" s="14" t="s">
        <v>63</v>
      </c>
      <c r="AB141" s="14" t="s">
        <v>63</v>
      </c>
      <c r="AC141" s="14" t="s">
        <v>63</v>
      </c>
      <c r="AD141" s="14" t="s">
        <v>63</v>
      </c>
      <c r="AE141" s="14" t="s">
        <v>63</v>
      </c>
      <c r="AF141" s="14" t="s">
        <v>63</v>
      </c>
      <c r="AG141" s="14" t="s">
        <v>63</v>
      </c>
      <c r="AH141" s="14" t="s">
        <v>63</v>
      </c>
      <c r="AI141" s="14" t="s">
        <v>63</v>
      </c>
      <c r="AJ141" s="14" t="s">
        <v>63</v>
      </c>
      <c r="AK141" s="14" t="s">
        <v>63</v>
      </c>
      <c r="AL141" s="14" t="s">
        <v>63</v>
      </c>
      <c r="AM141" s="14" t="s">
        <v>63</v>
      </c>
      <c r="AN141" s="14" t="s">
        <v>66</v>
      </c>
      <c r="AO141" s="14" t="s">
        <v>66</v>
      </c>
      <c r="AP141" s="14" t="s">
        <v>63</v>
      </c>
      <c r="AQ141" s="14" t="s">
        <v>63</v>
      </c>
      <c r="AR141" s="6" t="e">
        <f>VLOOKUP(A:A,EOL!A:B,2,FALSE)</f>
        <v>#N/A</v>
      </c>
    </row>
    <row r="142" spans="1:46" s="198" customFormat="1">
      <c r="A142" s="558" t="s">
        <v>869</v>
      </c>
      <c r="B142" s="482" t="s">
        <v>867</v>
      </c>
      <c r="C142" s="206" t="s">
        <v>108</v>
      </c>
      <c r="D142" s="14"/>
      <c r="E142" s="14"/>
      <c r="F142" s="14"/>
      <c r="G142" s="14"/>
      <c r="H142" s="14"/>
      <c r="I142" s="14"/>
      <c r="J142" s="14"/>
      <c r="K142" s="206"/>
      <c r="L142" s="14"/>
      <c r="M142" s="14"/>
      <c r="N142" s="206"/>
      <c r="O142" s="14"/>
      <c r="P142" s="14"/>
      <c r="Q142" s="14"/>
      <c r="R142" s="257"/>
      <c r="S142" s="14"/>
      <c r="T142" s="14"/>
      <c r="U142" s="206"/>
      <c r="V142" s="206"/>
      <c r="W142" s="206"/>
      <c r="X142" s="206"/>
      <c r="Y142" s="206"/>
      <c r="Z142" s="14"/>
      <c r="AA142" s="14"/>
      <c r="AB142" s="14"/>
      <c r="AC142" s="14"/>
      <c r="AD142" s="14"/>
      <c r="AF142" s="206"/>
      <c r="AG142" s="206"/>
      <c r="AH142" s="206"/>
      <c r="AI142" s="14"/>
      <c r="AJ142" s="14"/>
      <c r="AK142" s="14"/>
      <c r="AL142" s="14"/>
      <c r="AM142" s="14"/>
      <c r="AN142" s="57"/>
      <c r="AO142" s="57" t="s">
        <v>108</v>
      </c>
      <c r="AP142" s="57" t="s">
        <v>363</v>
      </c>
      <c r="AQ142" s="14" t="s">
        <v>63</v>
      </c>
      <c r="AR142" s="6" t="e">
        <f>VLOOKUP(A:A,EOL!A:B,2,FALSE)</f>
        <v>#N/A</v>
      </c>
    </row>
    <row r="143" spans="1:46" s="198" customFormat="1">
      <c r="A143" s="565" t="s">
        <v>951</v>
      </c>
      <c r="B143" s="310" t="s">
        <v>549</v>
      </c>
      <c r="C143" s="298" t="s">
        <v>108</v>
      </c>
      <c r="D143" s="326"/>
      <c r="E143" s="326"/>
      <c r="F143" s="326"/>
      <c r="G143" s="326"/>
      <c r="H143" s="326"/>
      <c r="I143" s="326"/>
      <c r="J143" s="326"/>
      <c r="K143" s="326"/>
      <c r="L143" s="326"/>
      <c r="M143" s="326"/>
      <c r="N143" s="326"/>
      <c r="O143" s="326"/>
      <c r="P143" s="326"/>
      <c r="Q143" s="326"/>
      <c r="R143" s="326"/>
      <c r="S143" s="326"/>
      <c r="T143" s="326"/>
      <c r="U143" s="326"/>
      <c r="V143" s="326"/>
      <c r="W143" s="326"/>
      <c r="X143" s="326"/>
      <c r="Y143" s="326"/>
      <c r="Z143" s="326"/>
      <c r="AA143" s="326"/>
      <c r="AB143" s="326"/>
      <c r="AC143" s="326"/>
      <c r="AD143" s="326"/>
      <c r="AE143" s="326"/>
      <c r="AF143" s="326"/>
      <c r="AG143" s="326"/>
      <c r="AH143" s="326"/>
      <c r="AI143" s="326"/>
      <c r="AJ143" s="326"/>
      <c r="AK143" s="326"/>
      <c r="AL143" s="326"/>
      <c r="AM143" s="326"/>
      <c r="AN143" s="14" t="s">
        <v>66</v>
      </c>
      <c r="AO143" s="206" t="s">
        <v>108</v>
      </c>
      <c r="AP143" s="298" t="s">
        <v>109</v>
      </c>
      <c r="AQ143" s="14" t="s">
        <v>63</v>
      </c>
      <c r="AR143" s="6" t="e">
        <f>VLOOKUP(A:A,EOL!A:B,2,FALSE)</f>
        <v>#N/A</v>
      </c>
    </row>
    <row r="144" spans="1:46" s="198" customFormat="1">
      <c r="A144" s="566" t="s">
        <v>118</v>
      </c>
      <c r="B144" s="65" t="s">
        <v>119</v>
      </c>
      <c r="C144" s="14" t="s">
        <v>108</v>
      </c>
      <c r="D144" s="14" t="s">
        <v>108</v>
      </c>
      <c r="E144" s="14" t="s">
        <v>63</v>
      </c>
      <c r="F144" s="14" t="s">
        <v>63</v>
      </c>
      <c r="G144" s="14" t="s">
        <v>63</v>
      </c>
      <c r="H144" s="14" t="s">
        <v>63</v>
      </c>
      <c r="I144" s="14" t="s">
        <v>63</v>
      </c>
      <c r="J144" s="14" t="s">
        <v>63</v>
      </c>
      <c r="K144" s="14" t="s">
        <v>63</v>
      </c>
      <c r="L144" s="14" t="s">
        <v>63</v>
      </c>
      <c r="M144" s="14" t="s">
        <v>63</v>
      </c>
      <c r="N144" s="14" t="s">
        <v>63</v>
      </c>
      <c r="O144" s="14" t="s">
        <v>63</v>
      </c>
      <c r="P144" s="14" t="s">
        <v>63</v>
      </c>
      <c r="Q144" s="14" t="s">
        <v>63</v>
      </c>
      <c r="R144" s="14" t="s">
        <v>63</v>
      </c>
      <c r="S144" s="14" t="s">
        <v>63</v>
      </c>
      <c r="T144" s="14" t="s">
        <v>63</v>
      </c>
      <c r="U144" s="14" t="s">
        <v>63</v>
      </c>
      <c r="V144" s="23" t="s">
        <v>65</v>
      </c>
      <c r="W144" s="14" t="s">
        <v>63</v>
      </c>
      <c r="X144" s="14" t="s">
        <v>63</v>
      </c>
      <c r="Y144" s="14" t="s">
        <v>63</v>
      </c>
      <c r="Z144" s="14" t="s">
        <v>63</v>
      </c>
      <c r="AA144" s="14" t="s">
        <v>63</v>
      </c>
      <c r="AB144" s="14" t="s">
        <v>63</v>
      </c>
      <c r="AC144" s="14" t="s">
        <v>63</v>
      </c>
      <c r="AD144" s="14" t="s">
        <v>63</v>
      </c>
      <c r="AE144" s="14" t="s">
        <v>63</v>
      </c>
      <c r="AF144" s="14" t="s">
        <v>63</v>
      </c>
      <c r="AG144" s="14" t="s">
        <v>63</v>
      </c>
      <c r="AH144" s="14" t="s">
        <v>63</v>
      </c>
      <c r="AI144" s="14" t="s">
        <v>63</v>
      </c>
      <c r="AJ144" s="14" t="s">
        <v>63</v>
      </c>
      <c r="AK144" s="14" t="s">
        <v>63</v>
      </c>
      <c r="AL144" s="14" t="s">
        <v>63</v>
      </c>
      <c r="AM144" s="14" t="s">
        <v>63</v>
      </c>
      <c r="AN144" s="207" t="s">
        <v>66</v>
      </c>
      <c r="AO144" s="74" t="s">
        <v>108</v>
      </c>
      <c r="AP144" s="74" t="s">
        <v>109</v>
      </c>
      <c r="AQ144" s="14" t="s">
        <v>63</v>
      </c>
      <c r="AR144" s="6" t="str">
        <f>VLOOKUP(A:A,EOL!A:B,2,FALSE)</f>
        <v>&lt;-Camera is EOL</v>
      </c>
    </row>
    <row r="145" spans="1:44" s="198" customFormat="1">
      <c r="A145" s="558" t="s">
        <v>958</v>
      </c>
      <c r="B145" s="203" t="s">
        <v>119</v>
      </c>
      <c r="C145" s="14" t="s">
        <v>108</v>
      </c>
      <c r="D145" s="14" t="s">
        <v>108</v>
      </c>
      <c r="E145" s="14" t="s">
        <v>63</v>
      </c>
      <c r="F145" s="14" t="s">
        <v>63</v>
      </c>
      <c r="G145" s="14" t="s">
        <v>63</v>
      </c>
      <c r="H145" s="14" t="s">
        <v>63</v>
      </c>
      <c r="I145" s="14" t="s">
        <v>63</v>
      </c>
      <c r="J145" s="14" t="s">
        <v>63</v>
      </c>
      <c r="K145" s="257" t="s">
        <v>63</v>
      </c>
      <c r="L145" s="14" t="s">
        <v>63</v>
      </c>
      <c r="M145" s="14" t="s">
        <v>63</v>
      </c>
      <c r="N145" s="257" t="s">
        <v>63</v>
      </c>
      <c r="O145" s="14" t="s">
        <v>63</v>
      </c>
      <c r="P145" s="14" t="s">
        <v>63</v>
      </c>
      <c r="Q145" s="14" t="s">
        <v>63</v>
      </c>
      <c r="R145" s="257" t="s">
        <v>63</v>
      </c>
      <c r="S145" s="257" t="s">
        <v>63</v>
      </c>
      <c r="T145" s="14" t="s">
        <v>63</v>
      </c>
      <c r="U145" s="257" t="s">
        <v>63</v>
      </c>
      <c r="V145" s="257" t="s">
        <v>65</v>
      </c>
      <c r="W145" s="257" t="s">
        <v>63</v>
      </c>
      <c r="X145" s="257" t="s">
        <v>63</v>
      </c>
      <c r="Y145" s="257" t="s">
        <v>63</v>
      </c>
      <c r="Z145" s="14" t="s">
        <v>63</v>
      </c>
      <c r="AA145" s="14" t="s">
        <v>63</v>
      </c>
      <c r="AB145" s="14" t="s">
        <v>63</v>
      </c>
      <c r="AC145" s="14" t="s">
        <v>63</v>
      </c>
      <c r="AD145" s="14" t="s">
        <v>63</v>
      </c>
      <c r="AE145" s="14" t="s">
        <v>63</v>
      </c>
      <c r="AF145" s="14" t="s">
        <v>63</v>
      </c>
      <c r="AG145" s="14" t="s">
        <v>63</v>
      </c>
      <c r="AH145" s="14" t="s">
        <v>63</v>
      </c>
      <c r="AI145" s="14" t="s">
        <v>63</v>
      </c>
      <c r="AJ145" s="14" t="s">
        <v>63</v>
      </c>
      <c r="AK145" s="14" t="s">
        <v>63</v>
      </c>
      <c r="AL145" s="14" t="s">
        <v>63</v>
      </c>
      <c r="AM145" s="14" t="s">
        <v>63</v>
      </c>
      <c r="AN145" s="14" t="s">
        <v>66</v>
      </c>
      <c r="AO145" s="14" t="s">
        <v>108</v>
      </c>
      <c r="AP145" s="14" t="s">
        <v>109</v>
      </c>
      <c r="AQ145" s="14" t="s">
        <v>63</v>
      </c>
      <c r="AR145" s="6" t="e">
        <f>VLOOKUP(A:A,EOL!A:B,2,FALSE)</f>
        <v>#N/A</v>
      </c>
    </row>
    <row r="146" spans="1:44" s="198" customFormat="1">
      <c r="A146" s="743" t="s">
        <v>1238</v>
      </c>
      <c r="B146" s="737" t="s">
        <v>840</v>
      </c>
      <c r="C146" s="14" t="s">
        <v>108</v>
      </c>
      <c r="D146" s="14"/>
      <c r="E146" s="14"/>
      <c r="F146" s="14"/>
      <c r="G146" s="14"/>
      <c r="H146" s="14"/>
      <c r="I146" s="14"/>
      <c r="J146" s="14"/>
      <c r="K146" s="257"/>
      <c r="L146" s="14"/>
      <c r="M146" s="14"/>
      <c r="N146" s="257"/>
      <c r="O146" s="14"/>
      <c r="P146" s="14"/>
      <c r="Q146" s="14"/>
      <c r="R146" s="257"/>
      <c r="S146" s="257"/>
      <c r="T146" s="14"/>
      <c r="U146" s="257"/>
      <c r="V146" s="257"/>
      <c r="W146" s="257"/>
      <c r="X146" s="257"/>
      <c r="Y146" s="257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 t="s">
        <v>66</v>
      </c>
      <c r="AO146" s="14" t="s">
        <v>108</v>
      </c>
      <c r="AP146" s="206" t="s">
        <v>363</v>
      </c>
      <c r="AQ146" s="66" t="s">
        <v>63</v>
      </c>
      <c r="AR146" s="6" t="e">
        <f>VLOOKUP(A:A,EOL!A:B,2,FALSE)</f>
        <v>#N/A</v>
      </c>
    </row>
    <row r="147" spans="1:44" s="198" customFormat="1">
      <c r="A147" s="558" t="s">
        <v>956</v>
      </c>
      <c r="B147" s="203" t="s">
        <v>119</v>
      </c>
      <c r="C147" s="14" t="s">
        <v>108</v>
      </c>
      <c r="D147" s="14" t="s">
        <v>108</v>
      </c>
      <c r="E147" s="14" t="s">
        <v>63</v>
      </c>
      <c r="F147" s="14" t="s">
        <v>63</v>
      </c>
      <c r="G147" s="14" t="s">
        <v>63</v>
      </c>
      <c r="H147" s="14" t="s">
        <v>63</v>
      </c>
      <c r="I147" s="14" t="s">
        <v>63</v>
      </c>
      <c r="J147" s="14" t="s">
        <v>63</v>
      </c>
      <c r="K147" s="257" t="s">
        <v>63</v>
      </c>
      <c r="L147" s="14" t="s">
        <v>63</v>
      </c>
      <c r="M147" s="14" t="s">
        <v>63</v>
      </c>
      <c r="N147" s="257" t="s">
        <v>63</v>
      </c>
      <c r="O147" s="14" t="s">
        <v>63</v>
      </c>
      <c r="P147" s="14" t="s">
        <v>63</v>
      </c>
      <c r="Q147" s="14" t="s">
        <v>63</v>
      </c>
      <c r="R147" s="257" t="s">
        <v>63</v>
      </c>
      <c r="S147" s="257" t="s">
        <v>63</v>
      </c>
      <c r="T147" s="14" t="s">
        <v>63</v>
      </c>
      <c r="U147" s="257" t="s">
        <v>63</v>
      </c>
      <c r="V147" s="257" t="s">
        <v>65</v>
      </c>
      <c r="W147" s="257" t="s">
        <v>63</v>
      </c>
      <c r="X147" s="257" t="s">
        <v>63</v>
      </c>
      <c r="Y147" s="257" t="s">
        <v>63</v>
      </c>
      <c r="Z147" s="14" t="s">
        <v>63</v>
      </c>
      <c r="AA147" s="14" t="s">
        <v>63</v>
      </c>
      <c r="AB147" s="14" t="s">
        <v>63</v>
      </c>
      <c r="AC147" s="14" t="s">
        <v>63</v>
      </c>
      <c r="AD147" s="14" t="s">
        <v>63</v>
      </c>
      <c r="AE147" s="14" t="s">
        <v>63</v>
      </c>
      <c r="AF147" s="14" t="s">
        <v>63</v>
      </c>
      <c r="AG147" s="14" t="s">
        <v>63</v>
      </c>
      <c r="AH147" s="14" t="s">
        <v>63</v>
      </c>
      <c r="AI147" s="14" t="s">
        <v>63</v>
      </c>
      <c r="AJ147" s="14" t="s">
        <v>63</v>
      </c>
      <c r="AK147" s="14" t="s">
        <v>63</v>
      </c>
      <c r="AL147" s="14" t="s">
        <v>63</v>
      </c>
      <c r="AM147" s="14" t="s">
        <v>63</v>
      </c>
      <c r="AN147" s="14" t="s">
        <v>66</v>
      </c>
      <c r="AO147" s="14" t="s">
        <v>108</v>
      </c>
      <c r="AP147" s="14" t="s">
        <v>109</v>
      </c>
      <c r="AQ147" s="14" t="s">
        <v>63</v>
      </c>
      <c r="AR147" s="6" t="e">
        <f>VLOOKUP(A:A,EOL!A:B,2,FALSE)</f>
        <v>#N/A</v>
      </c>
    </row>
    <row r="148" spans="1:44" s="198" customFormat="1">
      <c r="A148" s="558" t="s">
        <v>957</v>
      </c>
      <c r="B148" s="203" t="s">
        <v>119</v>
      </c>
      <c r="C148" s="14" t="s">
        <v>108</v>
      </c>
      <c r="D148" s="14" t="s">
        <v>108</v>
      </c>
      <c r="E148" s="14" t="s">
        <v>63</v>
      </c>
      <c r="F148" s="14" t="s">
        <v>63</v>
      </c>
      <c r="G148" s="14" t="s">
        <v>63</v>
      </c>
      <c r="H148" s="14" t="s">
        <v>63</v>
      </c>
      <c r="I148" s="14" t="s">
        <v>63</v>
      </c>
      <c r="J148" s="14" t="s">
        <v>63</v>
      </c>
      <c r="K148" s="257" t="s">
        <v>63</v>
      </c>
      <c r="L148" s="14" t="s">
        <v>63</v>
      </c>
      <c r="M148" s="14" t="s">
        <v>63</v>
      </c>
      <c r="N148" s="257" t="s">
        <v>63</v>
      </c>
      <c r="O148" s="14" t="s">
        <v>63</v>
      </c>
      <c r="P148" s="14" t="s">
        <v>63</v>
      </c>
      <c r="Q148" s="14" t="s">
        <v>63</v>
      </c>
      <c r="R148" s="257" t="s">
        <v>63</v>
      </c>
      <c r="S148" s="257" t="s">
        <v>63</v>
      </c>
      <c r="T148" s="14" t="s">
        <v>63</v>
      </c>
      <c r="U148" s="257" t="s">
        <v>63</v>
      </c>
      <c r="V148" s="257" t="s">
        <v>65</v>
      </c>
      <c r="W148" s="257" t="s">
        <v>63</v>
      </c>
      <c r="X148" s="257" t="s">
        <v>63</v>
      </c>
      <c r="Y148" s="257" t="s">
        <v>63</v>
      </c>
      <c r="Z148" s="14" t="s">
        <v>63</v>
      </c>
      <c r="AA148" s="14" t="s">
        <v>63</v>
      </c>
      <c r="AB148" s="14" t="s">
        <v>63</v>
      </c>
      <c r="AC148" s="14" t="s">
        <v>63</v>
      </c>
      <c r="AD148" s="14" t="s">
        <v>63</v>
      </c>
      <c r="AE148" s="14" t="s">
        <v>63</v>
      </c>
      <c r="AF148" s="14" t="s">
        <v>63</v>
      </c>
      <c r="AG148" s="14" t="s">
        <v>63</v>
      </c>
      <c r="AH148" s="14" t="s">
        <v>63</v>
      </c>
      <c r="AI148" s="14" t="s">
        <v>63</v>
      </c>
      <c r="AJ148" s="14" t="s">
        <v>63</v>
      </c>
      <c r="AK148" s="14" t="s">
        <v>63</v>
      </c>
      <c r="AL148" s="14" t="s">
        <v>63</v>
      </c>
      <c r="AM148" s="14" t="s">
        <v>63</v>
      </c>
      <c r="AN148" s="14" t="s">
        <v>66</v>
      </c>
      <c r="AO148" s="14" t="s">
        <v>108</v>
      </c>
      <c r="AP148" s="14" t="s">
        <v>109</v>
      </c>
      <c r="AQ148" s="14" t="s">
        <v>63</v>
      </c>
      <c r="AR148" s="6" t="e">
        <f>VLOOKUP(A:A,EOL!A:B,2,FALSE)</f>
        <v>#N/A</v>
      </c>
    </row>
    <row r="149" spans="1:44" s="198" customFormat="1">
      <c r="A149" s="738" t="s">
        <v>1242</v>
      </c>
      <c r="B149" s="737" t="s">
        <v>840</v>
      </c>
      <c r="C149" s="14" t="s">
        <v>108</v>
      </c>
      <c r="D149" s="14"/>
      <c r="E149" s="14"/>
      <c r="F149" s="14"/>
      <c r="G149" s="14"/>
      <c r="H149" s="14"/>
      <c r="I149" s="14"/>
      <c r="J149" s="14"/>
      <c r="K149" s="257"/>
      <c r="L149" s="14"/>
      <c r="M149" s="14"/>
      <c r="N149" s="257"/>
      <c r="O149" s="14"/>
      <c r="P149" s="14"/>
      <c r="Q149" s="14"/>
      <c r="R149" s="257"/>
      <c r="S149" s="257"/>
      <c r="T149" s="14"/>
      <c r="U149" s="257"/>
      <c r="V149" s="257"/>
      <c r="W149" s="257"/>
      <c r="X149" s="257"/>
      <c r="Y149" s="257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 t="s">
        <v>66</v>
      </c>
      <c r="AO149" s="14" t="s">
        <v>108</v>
      </c>
      <c r="AP149" s="206" t="s">
        <v>363</v>
      </c>
      <c r="AQ149" s="66" t="s">
        <v>63</v>
      </c>
      <c r="AR149" s="6" t="e">
        <f>VLOOKUP(A:A,EOL!A:B,2,FALSE)</f>
        <v>#N/A</v>
      </c>
    </row>
    <row r="150" spans="1:44" s="198" customFormat="1">
      <c r="A150" s="738" t="s">
        <v>1241</v>
      </c>
      <c r="B150" s="737" t="s">
        <v>840</v>
      </c>
      <c r="C150" s="14" t="s">
        <v>108</v>
      </c>
      <c r="D150" s="14"/>
      <c r="E150" s="14"/>
      <c r="F150" s="14"/>
      <c r="G150" s="14"/>
      <c r="H150" s="14"/>
      <c r="I150" s="14"/>
      <c r="J150" s="14"/>
      <c r="K150" s="257"/>
      <c r="L150" s="14"/>
      <c r="M150" s="14"/>
      <c r="N150" s="257"/>
      <c r="O150" s="14"/>
      <c r="P150" s="14"/>
      <c r="Q150" s="14"/>
      <c r="R150" s="257"/>
      <c r="S150" s="257"/>
      <c r="T150" s="14"/>
      <c r="U150" s="257"/>
      <c r="V150" s="257"/>
      <c r="W150" s="257"/>
      <c r="X150" s="257"/>
      <c r="Y150" s="257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 t="s">
        <v>66</v>
      </c>
      <c r="AO150" s="14" t="s">
        <v>108</v>
      </c>
      <c r="AP150" s="206" t="s">
        <v>363</v>
      </c>
      <c r="AQ150" s="66" t="s">
        <v>63</v>
      </c>
      <c r="AR150" s="6" t="e">
        <f>VLOOKUP(A:A,EOL!A:B,2,FALSE)</f>
        <v>#N/A</v>
      </c>
    </row>
    <row r="151" spans="1:44" s="198" customFormat="1">
      <c r="A151" s="567" t="s">
        <v>1104</v>
      </c>
      <c r="B151" s="296" t="s">
        <v>1103</v>
      </c>
      <c r="C151" s="14" t="s">
        <v>63</v>
      </c>
      <c r="D151" s="14" t="s">
        <v>63</v>
      </c>
      <c r="E151" s="14" t="s">
        <v>63</v>
      </c>
      <c r="F151" s="14" t="s">
        <v>63</v>
      </c>
      <c r="G151" s="14" t="s">
        <v>63</v>
      </c>
      <c r="H151" s="14" t="s">
        <v>63</v>
      </c>
      <c r="I151" s="14" t="s">
        <v>63</v>
      </c>
      <c r="J151" s="14" t="s">
        <v>63</v>
      </c>
      <c r="K151" s="14" t="s">
        <v>63</v>
      </c>
      <c r="L151" s="14" t="s">
        <v>63</v>
      </c>
      <c r="M151" s="14" t="s">
        <v>63</v>
      </c>
      <c r="N151" s="14" t="s">
        <v>63</v>
      </c>
      <c r="O151" s="14" t="s">
        <v>63</v>
      </c>
      <c r="P151" s="14" t="s">
        <v>63</v>
      </c>
      <c r="Q151" s="14" t="s">
        <v>63</v>
      </c>
      <c r="R151" s="14" t="s">
        <v>63</v>
      </c>
      <c r="S151" s="14" t="s">
        <v>63</v>
      </c>
      <c r="T151" s="14" t="s">
        <v>63</v>
      </c>
      <c r="U151" s="14" t="s">
        <v>63</v>
      </c>
      <c r="V151" s="14" t="s">
        <v>63</v>
      </c>
      <c r="W151" s="14" t="s">
        <v>63</v>
      </c>
      <c r="X151" s="14" t="s">
        <v>63</v>
      </c>
      <c r="Y151" s="14" t="s">
        <v>63</v>
      </c>
      <c r="Z151" s="14" t="s">
        <v>63</v>
      </c>
      <c r="AA151" s="14" t="s">
        <v>63</v>
      </c>
      <c r="AB151" s="14" t="s">
        <v>63</v>
      </c>
      <c r="AC151" s="14" t="s">
        <v>63</v>
      </c>
      <c r="AD151" s="14" t="s">
        <v>63</v>
      </c>
      <c r="AE151" s="14" t="s">
        <v>63</v>
      </c>
      <c r="AF151" s="14" t="s">
        <v>63</v>
      </c>
      <c r="AG151" s="14" t="s">
        <v>63</v>
      </c>
      <c r="AH151" s="14" t="s">
        <v>63</v>
      </c>
      <c r="AI151" s="14" t="s">
        <v>63</v>
      </c>
      <c r="AJ151" s="14" t="s">
        <v>63</v>
      </c>
      <c r="AK151" s="14" t="s">
        <v>63</v>
      </c>
      <c r="AL151" s="14" t="s">
        <v>63</v>
      </c>
      <c r="AM151" s="14" t="s">
        <v>63</v>
      </c>
      <c r="AN151" s="14" t="s">
        <v>363</v>
      </c>
      <c r="AO151" s="14" t="s">
        <v>66</v>
      </c>
      <c r="AP151" s="14" t="s">
        <v>63</v>
      </c>
      <c r="AQ151" s="14"/>
      <c r="AR151" s="6" t="e">
        <f>VLOOKUP(A:A,EOL!A:B,2,FALSE)</f>
        <v>#N/A</v>
      </c>
    </row>
    <row r="152" spans="1:44" s="198" customFormat="1">
      <c r="A152" s="568" t="s">
        <v>1122</v>
      </c>
      <c r="B152" s="296" t="s">
        <v>1103</v>
      </c>
      <c r="C152" s="14" t="s">
        <v>63</v>
      </c>
      <c r="D152" s="14" t="s">
        <v>63</v>
      </c>
      <c r="E152" s="14" t="s">
        <v>63</v>
      </c>
      <c r="F152" s="14" t="s">
        <v>63</v>
      </c>
      <c r="G152" s="14" t="s">
        <v>63</v>
      </c>
      <c r="H152" s="14" t="s">
        <v>63</v>
      </c>
      <c r="I152" s="14" t="s">
        <v>63</v>
      </c>
      <c r="J152" s="14" t="s">
        <v>63</v>
      </c>
      <c r="K152" s="14" t="s">
        <v>63</v>
      </c>
      <c r="L152" s="14" t="s">
        <v>63</v>
      </c>
      <c r="M152" s="14" t="s">
        <v>63</v>
      </c>
      <c r="N152" s="14" t="s">
        <v>63</v>
      </c>
      <c r="O152" s="14" t="s">
        <v>63</v>
      </c>
      <c r="P152" s="14" t="s">
        <v>63</v>
      </c>
      <c r="Q152" s="14" t="s">
        <v>63</v>
      </c>
      <c r="R152" s="14" t="s">
        <v>63</v>
      </c>
      <c r="S152" s="14" t="s">
        <v>63</v>
      </c>
      <c r="T152" s="14" t="s">
        <v>63</v>
      </c>
      <c r="U152" s="14" t="s">
        <v>63</v>
      </c>
      <c r="V152" s="14" t="s">
        <v>63</v>
      </c>
      <c r="W152" s="14" t="s">
        <v>63</v>
      </c>
      <c r="X152" s="14" t="s">
        <v>63</v>
      </c>
      <c r="Y152" s="14" t="s">
        <v>63</v>
      </c>
      <c r="Z152" s="14" t="s">
        <v>63</v>
      </c>
      <c r="AA152" s="14" t="s">
        <v>63</v>
      </c>
      <c r="AB152" s="14" t="s">
        <v>63</v>
      </c>
      <c r="AC152" s="14" t="s">
        <v>63</v>
      </c>
      <c r="AD152" s="14" t="s">
        <v>63</v>
      </c>
      <c r="AE152" s="14" t="s">
        <v>63</v>
      </c>
      <c r="AF152" s="14" t="s">
        <v>63</v>
      </c>
      <c r="AG152" s="14" t="s">
        <v>63</v>
      </c>
      <c r="AH152" s="14" t="s">
        <v>63</v>
      </c>
      <c r="AI152" s="14" t="s">
        <v>63</v>
      </c>
      <c r="AJ152" s="14" t="s">
        <v>63</v>
      </c>
      <c r="AK152" s="14" t="s">
        <v>63</v>
      </c>
      <c r="AL152" s="14" t="s">
        <v>63</v>
      </c>
      <c r="AM152" s="14" t="s">
        <v>63</v>
      </c>
      <c r="AN152" s="14" t="s">
        <v>363</v>
      </c>
      <c r="AO152" s="14" t="s">
        <v>66</v>
      </c>
      <c r="AP152" s="14" t="s">
        <v>63</v>
      </c>
      <c r="AQ152" s="14"/>
      <c r="AR152" s="6" t="e">
        <f>VLOOKUP(A:A,EOL!A:B,2,FALSE)</f>
        <v>#N/A</v>
      </c>
    </row>
    <row r="153" spans="1:44" s="198" customFormat="1" ht="45">
      <c r="A153" s="569" t="s">
        <v>631</v>
      </c>
      <c r="B153" s="65" t="s">
        <v>632</v>
      </c>
      <c r="C153" s="14" t="s">
        <v>63</v>
      </c>
      <c r="D153" s="14" t="s">
        <v>63</v>
      </c>
      <c r="E153" s="14" t="s">
        <v>63</v>
      </c>
      <c r="F153" s="14" t="s">
        <v>63</v>
      </c>
      <c r="G153" s="30" t="s">
        <v>63</v>
      </c>
      <c r="H153" s="30" t="s">
        <v>63</v>
      </c>
      <c r="I153" s="30" t="s">
        <v>63</v>
      </c>
      <c r="J153" s="14" t="s">
        <v>63</v>
      </c>
      <c r="K153" s="14" t="s">
        <v>63</v>
      </c>
      <c r="L153" s="14" t="s">
        <v>63</v>
      </c>
      <c r="M153" s="30" t="s">
        <v>63</v>
      </c>
      <c r="N153" s="30" t="s">
        <v>213</v>
      </c>
      <c r="O153" s="30" t="s">
        <v>214</v>
      </c>
      <c r="P153" s="30" t="s">
        <v>215</v>
      </c>
      <c r="Q153" s="30" t="s">
        <v>216</v>
      </c>
      <c r="R153" s="30" t="s">
        <v>217</v>
      </c>
      <c r="S153" s="24" t="s">
        <v>227</v>
      </c>
      <c r="T153" s="24" t="s">
        <v>219</v>
      </c>
      <c r="U153" s="30" t="s">
        <v>220</v>
      </c>
      <c r="V153" s="30" t="s">
        <v>221</v>
      </c>
      <c r="W153" s="30" t="s">
        <v>222</v>
      </c>
      <c r="X153" s="30" t="s">
        <v>223</v>
      </c>
      <c r="Y153" s="30" t="s">
        <v>224</v>
      </c>
      <c r="Z153" s="30" t="s">
        <v>63</v>
      </c>
      <c r="AA153" s="14" t="s">
        <v>63</v>
      </c>
      <c r="AB153" s="14" t="s">
        <v>63</v>
      </c>
      <c r="AC153" s="14" t="s">
        <v>63</v>
      </c>
      <c r="AD153" s="14" t="s">
        <v>63</v>
      </c>
      <c r="AE153" s="14" t="s">
        <v>63</v>
      </c>
      <c r="AF153" s="14" t="s">
        <v>63</v>
      </c>
      <c r="AG153" s="14" t="s">
        <v>63</v>
      </c>
      <c r="AH153" s="14" t="s">
        <v>63</v>
      </c>
      <c r="AI153" s="14" t="s">
        <v>63</v>
      </c>
      <c r="AJ153" s="14" t="s">
        <v>63</v>
      </c>
      <c r="AK153" s="14" t="s">
        <v>633</v>
      </c>
      <c r="AL153" s="14" t="s">
        <v>63</v>
      </c>
      <c r="AM153" s="14" t="s">
        <v>63</v>
      </c>
      <c r="AN153" s="207" t="s">
        <v>66</v>
      </c>
      <c r="AO153" s="207" t="s">
        <v>66</v>
      </c>
      <c r="AP153" s="207" t="s">
        <v>66</v>
      </c>
      <c r="AQ153" s="14" t="s">
        <v>63</v>
      </c>
      <c r="AR153" s="6" t="str">
        <f>VLOOKUP(A:A,EOL!A:B,2,FALSE)</f>
        <v>&lt;-Camera is EOL</v>
      </c>
    </row>
    <row r="154" spans="1:44" s="199" customFormat="1" ht="45">
      <c r="A154" s="570" t="s">
        <v>704</v>
      </c>
      <c r="B154" s="77" t="s">
        <v>705</v>
      </c>
      <c r="C154" s="18" t="s">
        <v>108</v>
      </c>
      <c r="D154" s="18" t="s">
        <v>650</v>
      </c>
      <c r="E154" s="18" t="s">
        <v>209</v>
      </c>
      <c r="F154" s="18" t="s">
        <v>210</v>
      </c>
      <c r="G154" s="54" t="s">
        <v>63</v>
      </c>
      <c r="H154" s="54" t="s">
        <v>63</v>
      </c>
      <c r="I154" s="54" t="s">
        <v>63</v>
      </c>
      <c r="J154" s="18" t="s">
        <v>706</v>
      </c>
      <c r="K154" s="90" t="s">
        <v>373</v>
      </c>
      <c r="L154" s="90" t="s">
        <v>652</v>
      </c>
      <c r="M154" s="91" t="s">
        <v>63</v>
      </c>
      <c r="N154" s="91" t="s">
        <v>213</v>
      </c>
      <c r="O154" s="54" t="s">
        <v>214</v>
      </c>
      <c r="P154" s="54" t="s">
        <v>215</v>
      </c>
      <c r="Q154" s="54" t="s">
        <v>216</v>
      </c>
      <c r="R154" s="91" t="s">
        <v>217</v>
      </c>
      <c r="S154" s="89" t="s">
        <v>227</v>
      </c>
      <c r="T154" s="89" t="s">
        <v>219</v>
      </c>
      <c r="U154" s="91" t="s">
        <v>220</v>
      </c>
      <c r="V154" s="91" t="s">
        <v>221</v>
      </c>
      <c r="W154" s="91" t="s">
        <v>222</v>
      </c>
      <c r="X154" s="91" t="s">
        <v>223</v>
      </c>
      <c r="Y154" s="89" t="s">
        <v>224</v>
      </c>
      <c r="Z154" s="54" t="s">
        <v>63</v>
      </c>
      <c r="AA154" s="18" t="s">
        <v>63</v>
      </c>
      <c r="AB154" s="18" t="s">
        <v>63</v>
      </c>
      <c r="AC154" s="18" t="s">
        <v>63</v>
      </c>
      <c r="AD154" s="18" t="s">
        <v>63</v>
      </c>
      <c r="AE154" s="18" t="s">
        <v>63</v>
      </c>
      <c r="AF154" s="18" t="s">
        <v>63</v>
      </c>
      <c r="AG154" s="18" t="s">
        <v>63</v>
      </c>
      <c r="AH154" s="18" t="s">
        <v>63</v>
      </c>
      <c r="AI154" s="18" t="s">
        <v>63</v>
      </c>
      <c r="AJ154" s="18" t="s">
        <v>707</v>
      </c>
      <c r="AK154" s="18" t="s">
        <v>63</v>
      </c>
      <c r="AL154" s="18" t="s">
        <v>63</v>
      </c>
      <c r="AM154" s="18" t="s">
        <v>63</v>
      </c>
      <c r="AN154" s="59" t="s">
        <v>66</v>
      </c>
      <c r="AO154" s="59" t="s">
        <v>108</v>
      </c>
      <c r="AP154" s="223" t="s">
        <v>109</v>
      </c>
      <c r="AQ154" s="18" t="s">
        <v>63</v>
      </c>
      <c r="AR154" s="6" t="str">
        <f>VLOOKUP(A:A,EOL!A:B,2,FALSE)</f>
        <v>&lt;-Camera is EOL</v>
      </c>
    </row>
    <row r="155" spans="1:44" s="198" customFormat="1" ht="45">
      <c r="A155" s="558" t="s">
        <v>965</v>
      </c>
      <c r="B155" s="203" t="s">
        <v>963</v>
      </c>
      <c r="C155" s="14" t="s">
        <v>108</v>
      </c>
      <c r="D155" s="14" t="s">
        <v>63</v>
      </c>
      <c r="E155" s="14" t="s">
        <v>63</v>
      </c>
      <c r="F155" s="14" t="s">
        <v>63</v>
      </c>
      <c r="G155" s="14" t="s">
        <v>63</v>
      </c>
      <c r="H155" s="14" t="s">
        <v>63</v>
      </c>
      <c r="I155" s="14" t="s">
        <v>63</v>
      </c>
      <c r="J155" s="14" t="s">
        <v>63</v>
      </c>
      <c r="K155" s="257" t="s">
        <v>900</v>
      </c>
      <c r="L155" s="14" t="s">
        <v>63</v>
      </c>
      <c r="M155" s="14" t="s">
        <v>63</v>
      </c>
      <c r="N155" s="257" t="s">
        <v>915</v>
      </c>
      <c r="O155" s="14" t="s">
        <v>214</v>
      </c>
      <c r="P155" s="14" t="s">
        <v>215</v>
      </c>
      <c r="Q155" s="14" t="s">
        <v>216</v>
      </c>
      <c r="R155" s="257" t="s">
        <v>902</v>
      </c>
      <c r="S155" s="257" t="s">
        <v>227</v>
      </c>
      <c r="T155" s="14" t="s">
        <v>219</v>
      </c>
      <c r="U155" s="257" t="s">
        <v>903</v>
      </c>
      <c r="V155" s="257" t="s">
        <v>904</v>
      </c>
      <c r="W155" s="257" t="s">
        <v>905</v>
      </c>
      <c r="X155" s="257" t="s">
        <v>906</v>
      </c>
      <c r="Y155" s="257" t="s">
        <v>907</v>
      </c>
      <c r="Z155" s="14" t="s">
        <v>63</v>
      </c>
      <c r="AA155" s="14" t="s">
        <v>63</v>
      </c>
      <c r="AB155" s="14" t="s">
        <v>63</v>
      </c>
      <c r="AC155" s="14" t="s">
        <v>63</v>
      </c>
      <c r="AD155" s="14" t="s">
        <v>63</v>
      </c>
      <c r="AE155" s="14" t="s">
        <v>63</v>
      </c>
      <c r="AF155" s="14" t="s">
        <v>63</v>
      </c>
      <c r="AG155" s="14" t="s">
        <v>63</v>
      </c>
      <c r="AH155" s="14" t="s">
        <v>63</v>
      </c>
      <c r="AI155" s="14" t="s">
        <v>63</v>
      </c>
      <c r="AJ155" s="14" t="s">
        <v>108</v>
      </c>
      <c r="AK155" s="14" t="s">
        <v>63</v>
      </c>
      <c r="AL155" s="14" t="s">
        <v>63</v>
      </c>
      <c r="AM155" s="14" t="s">
        <v>908</v>
      </c>
      <c r="AN155" s="14" t="s">
        <v>66</v>
      </c>
      <c r="AO155" s="14" t="s">
        <v>108</v>
      </c>
      <c r="AP155" s="206" t="s">
        <v>109</v>
      </c>
      <c r="AQ155" s="14" t="s">
        <v>63</v>
      </c>
      <c r="AR155" s="6" t="e">
        <f>VLOOKUP(A:A,EOL!A:B,2,FALSE)</f>
        <v>#N/A</v>
      </c>
    </row>
    <row r="156" spans="1:44" s="200" customFormat="1" ht="45">
      <c r="A156" s="571" t="s">
        <v>966</v>
      </c>
      <c r="B156" s="437" t="s">
        <v>967</v>
      </c>
      <c r="C156" s="14" t="s">
        <v>108</v>
      </c>
      <c r="D156" s="51" t="s">
        <v>63</v>
      </c>
      <c r="E156" s="51" t="s">
        <v>63</v>
      </c>
      <c r="F156" s="51" t="s">
        <v>63</v>
      </c>
      <c r="G156" s="51" t="s">
        <v>63</v>
      </c>
      <c r="H156" s="51" t="s">
        <v>63</v>
      </c>
      <c r="I156" s="51" t="s">
        <v>63</v>
      </c>
      <c r="J156" s="51" t="s">
        <v>63</v>
      </c>
      <c r="K156" s="263" t="s">
        <v>900</v>
      </c>
      <c r="L156" s="51" t="s">
        <v>63</v>
      </c>
      <c r="M156" s="51" t="s">
        <v>63</v>
      </c>
      <c r="N156" s="263" t="s">
        <v>915</v>
      </c>
      <c r="O156" s="51" t="s">
        <v>214</v>
      </c>
      <c r="P156" s="51" t="s">
        <v>215</v>
      </c>
      <c r="Q156" s="51" t="s">
        <v>216</v>
      </c>
      <c r="R156" s="263" t="s">
        <v>902</v>
      </c>
      <c r="S156" s="263" t="s">
        <v>227</v>
      </c>
      <c r="T156" s="51" t="s">
        <v>219</v>
      </c>
      <c r="U156" s="263" t="s">
        <v>903</v>
      </c>
      <c r="V156" s="263" t="s">
        <v>904</v>
      </c>
      <c r="W156" s="263" t="s">
        <v>905</v>
      </c>
      <c r="X156" s="263" t="s">
        <v>906</v>
      </c>
      <c r="Y156" s="263" t="s">
        <v>907</v>
      </c>
      <c r="Z156" s="51" t="s">
        <v>63</v>
      </c>
      <c r="AA156" s="51" t="s">
        <v>63</v>
      </c>
      <c r="AB156" s="51" t="s">
        <v>63</v>
      </c>
      <c r="AC156" s="51" t="s">
        <v>63</v>
      </c>
      <c r="AD156" s="51" t="s">
        <v>63</v>
      </c>
      <c r="AE156" s="51" t="s">
        <v>63</v>
      </c>
      <c r="AF156" s="51" t="s">
        <v>63</v>
      </c>
      <c r="AG156" s="51" t="s">
        <v>63</v>
      </c>
      <c r="AH156" s="51" t="s">
        <v>63</v>
      </c>
      <c r="AI156" s="51" t="s">
        <v>63</v>
      </c>
      <c r="AJ156" s="51" t="s">
        <v>108</v>
      </c>
      <c r="AK156" s="51" t="s">
        <v>63</v>
      </c>
      <c r="AL156" s="51" t="s">
        <v>63</v>
      </c>
      <c r="AM156" s="51" t="s">
        <v>908</v>
      </c>
      <c r="AN156" s="14" t="s">
        <v>66</v>
      </c>
      <c r="AO156" s="14" t="s">
        <v>108</v>
      </c>
      <c r="AP156" s="206" t="s">
        <v>109</v>
      </c>
      <c r="AQ156" s="51" t="s">
        <v>63</v>
      </c>
      <c r="AR156" s="6" t="e">
        <f>VLOOKUP(A:A,EOL!A:B,2,FALSE)</f>
        <v>#N/A</v>
      </c>
    </row>
    <row r="157" spans="1:44" s="200" customFormat="1" ht="45">
      <c r="A157" s="571" t="s">
        <v>968</v>
      </c>
      <c r="B157" s="238" t="s">
        <v>967</v>
      </c>
      <c r="C157" s="51" t="s">
        <v>108</v>
      </c>
      <c r="D157" s="51" t="s">
        <v>63</v>
      </c>
      <c r="E157" s="51" t="s">
        <v>63</v>
      </c>
      <c r="F157" s="51" t="s">
        <v>63</v>
      </c>
      <c r="G157" s="51" t="s">
        <v>63</v>
      </c>
      <c r="H157" s="51" t="s">
        <v>63</v>
      </c>
      <c r="I157" s="51" t="s">
        <v>63</v>
      </c>
      <c r="J157" s="51" t="s">
        <v>63</v>
      </c>
      <c r="K157" s="263" t="s">
        <v>900</v>
      </c>
      <c r="L157" s="51" t="s">
        <v>63</v>
      </c>
      <c r="M157" s="51" t="s">
        <v>63</v>
      </c>
      <c r="N157" s="263" t="s">
        <v>915</v>
      </c>
      <c r="O157" s="51" t="s">
        <v>214</v>
      </c>
      <c r="P157" s="51" t="s">
        <v>215</v>
      </c>
      <c r="Q157" s="51" t="s">
        <v>216</v>
      </c>
      <c r="R157" s="263" t="s">
        <v>902</v>
      </c>
      <c r="S157" s="263" t="s">
        <v>227</v>
      </c>
      <c r="T157" s="51" t="s">
        <v>219</v>
      </c>
      <c r="U157" s="263" t="s">
        <v>903</v>
      </c>
      <c r="V157" s="263" t="s">
        <v>904</v>
      </c>
      <c r="W157" s="263" t="s">
        <v>905</v>
      </c>
      <c r="X157" s="263" t="s">
        <v>906</v>
      </c>
      <c r="Y157" s="263" t="s">
        <v>907</v>
      </c>
      <c r="Z157" s="51" t="s">
        <v>63</v>
      </c>
      <c r="AA157" s="51" t="s">
        <v>63</v>
      </c>
      <c r="AB157" s="51" t="s">
        <v>63</v>
      </c>
      <c r="AC157" s="51" t="s">
        <v>63</v>
      </c>
      <c r="AD157" s="51" t="s">
        <v>63</v>
      </c>
      <c r="AE157" s="51" t="s">
        <v>63</v>
      </c>
      <c r="AF157" s="51" t="s">
        <v>63</v>
      </c>
      <c r="AG157" s="51" t="s">
        <v>63</v>
      </c>
      <c r="AH157" s="51" t="s">
        <v>63</v>
      </c>
      <c r="AI157" s="51" t="s">
        <v>63</v>
      </c>
      <c r="AJ157" s="51" t="s">
        <v>108</v>
      </c>
      <c r="AK157" s="51" t="s">
        <v>63</v>
      </c>
      <c r="AL157" s="51" t="s">
        <v>63</v>
      </c>
      <c r="AM157" s="51" t="s">
        <v>908</v>
      </c>
      <c r="AN157" s="14" t="s">
        <v>66</v>
      </c>
      <c r="AO157" s="14" t="s">
        <v>108</v>
      </c>
      <c r="AP157" s="206" t="s">
        <v>109</v>
      </c>
      <c r="AQ157" s="51" t="s">
        <v>63</v>
      </c>
      <c r="AR157" s="6" t="e">
        <f>VLOOKUP(A:A,EOL!A:B,2,FALSE)</f>
        <v>#N/A</v>
      </c>
    </row>
    <row r="158" spans="1:44" s="200" customFormat="1">
      <c r="A158" s="738" t="s">
        <v>1239</v>
      </c>
      <c r="B158" s="742" t="s">
        <v>1245</v>
      </c>
      <c r="C158" s="14" t="s">
        <v>108</v>
      </c>
      <c r="D158" s="14"/>
      <c r="E158" s="14"/>
      <c r="F158" s="14"/>
      <c r="G158" s="14"/>
      <c r="H158" s="14"/>
      <c r="I158" s="14"/>
      <c r="J158" s="14"/>
      <c r="K158" s="257"/>
      <c r="L158" s="14"/>
      <c r="M158" s="14"/>
      <c r="N158" s="257"/>
      <c r="O158" s="14"/>
      <c r="P158" s="14"/>
      <c r="Q158" s="14"/>
      <c r="R158" s="257"/>
      <c r="S158" s="257"/>
      <c r="T158" s="14"/>
      <c r="U158" s="257"/>
      <c r="V158" s="257"/>
      <c r="W158" s="257"/>
      <c r="X158" s="257"/>
      <c r="Y158" s="257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 t="s">
        <v>66</v>
      </c>
      <c r="AO158" s="14" t="s">
        <v>108</v>
      </c>
      <c r="AP158" s="206" t="s">
        <v>363</v>
      </c>
      <c r="AQ158" s="66" t="s">
        <v>63</v>
      </c>
      <c r="AR158" s="6" t="e">
        <f>VLOOKUP(A:A,EOL!A:B,2,FALSE)</f>
        <v>#N/A</v>
      </c>
    </row>
    <row r="159" spans="1:44" s="200" customFormat="1" ht="45">
      <c r="A159" s="571" t="s">
        <v>962</v>
      </c>
      <c r="B159" s="440" t="s">
        <v>963</v>
      </c>
      <c r="C159" s="51" t="s">
        <v>108</v>
      </c>
      <c r="D159" s="51" t="s">
        <v>63</v>
      </c>
      <c r="E159" s="51" t="s">
        <v>63</v>
      </c>
      <c r="F159" s="51" t="s">
        <v>63</v>
      </c>
      <c r="G159" s="51" t="s">
        <v>63</v>
      </c>
      <c r="H159" s="51" t="s">
        <v>63</v>
      </c>
      <c r="I159" s="51" t="s">
        <v>63</v>
      </c>
      <c r="J159" s="51" t="s">
        <v>63</v>
      </c>
      <c r="K159" s="263" t="s">
        <v>900</v>
      </c>
      <c r="L159" s="51" t="s">
        <v>63</v>
      </c>
      <c r="M159" s="51" t="s">
        <v>63</v>
      </c>
      <c r="N159" s="263" t="s">
        <v>915</v>
      </c>
      <c r="O159" s="51" t="s">
        <v>214</v>
      </c>
      <c r="P159" s="51" t="s">
        <v>215</v>
      </c>
      <c r="Q159" s="51" t="s">
        <v>216</v>
      </c>
      <c r="R159" s="263" t="s">
        <v>902</v>
      </c>
      <c r="S159" s="263" t="s">
        <v>227</v>
      </c>
      <c r="T159" s="51" t="s">
        <v>219</v>
      </c>
      <c r="U159" s="263" t="s">
        <v>903</v>
      </c>
      <c r="V159" s="263" t="s">
        <v>904</v>
      </c>
      <c r="W159" s="263" t="s">
        <v>905</v>
      </c>
      <c r="X159" s="263" t="s">
        <v>906</v>
      </c>
      <c r="Y159" s="263" t="s">
        <v>907</v>
      </c>
      <c r="Z159" s="51" t="s">
        <v>63</v>
      </c>
      <c r="AA159" s="51" t="s">
        <v>63</v>
      </c>
      <c r="AB159" s="51" t="s">
        <v>63</v>
      </c>
      <c r="AC159" s="51" t="s">
        <v>63</v>
      </c>
      <c r="AD159" s="51" t="s">
        <v>63</v>
      </c>
      <c r="AE159" s="51" t="s">
        <v>63</v>
      </c>
      <c r="AF159" s="51" t="s">
        <v>63</v>
      </c>
      <c r="AG159" s="51" t="s">
        <v>63</v>
      </c>
      <c r="AH159" s="51" t="s">
        <v>63</v>
      </c>
      <c r="AI159" s="51" t="s">
        <v>63</v>
      </c>
      <c r="AJ159" s="51" t="s">
        <v>108</v>
      </c>
      <c r="AK159" s="51" t="s">
        <v>63</v>
      </c>
      <c r="AL159" s="51" t="s">
        <v>63</v>
      </c>
      <c r="AM159" s="51" t="s">
        <v>908</v>
      </c>
      <c r="AN159" s="14" t="s">
        <v>66</v>
      </c>
      <c r="AO159" s="14" t="s">
        <v>108</v>
      </c>
      <c r="AP159" s="206" t="s">
        <v>109</v>
      </c>
      <c r="AQ159" s="51" t="s">
        <v>63</v>
      </c>
      <c r="AR159" s="6" t="e">
        <f>VLOOKUP(A:A,EOL!A:B,2,FALSE)</f>
        <v>#N/A</v>
      </c>
    </row>
    <row r="160" spans="1:44" s="200" customFormat="1">
      <c r="A160" s="738" t="s">
        <v>1227</v>
      </c>
      <c r="B160" s="742" t="s">
        <v>1245</v>
      </c>
      <c r="C160" s="14" t="s">
        <v>108</v>
      </c>
      <c r="D160" s="14"/>
      <c r="E160" s="14"/>
      <c r="F160" s="14"/>
      <c r="G160" s="14"/>
      <c r="H160" s="14"/>
      <c r="I160" s="14"/>
      <c r="J160" s="14"/>
      <c r="K160" s="257"/>
      <c r="L160" s="14"/>
      <c r="M160" s="14"/>
      <c r="N160" s="257"/>
      <c r="O160" s="14"/>
      <c r="P160" s="14"/>
      <c r="Q160" s="14"/>
      <c r="R160" s="257"/>
      <c r="S160" s="257"/>
      <c r="T160" s="14"/>
      <c r="U160" s="257"/>
      <c r="V160" s="257"/>
      <c r="W160" s="257"/>
      <c r="X160" s="257"/>
      <c r="Y160" s="257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 t="s">
        <v>66</v>
      </c>
      <c r="AO160" s="14" t="s">
        <v>108</v>
      </c>
      <c r="AP160" s="206" t="s">
        <v>363</v>
      </c>
      <c r="AQ160" s="66" t="s">
        <v>63</v>
      </c>
      <c r="AR160" s="6" t="e">
        <f>VLOOKUP(A:A,EOL!A:B,2,FALSE)</f>
        <v>#N/A</v>
      </c>
    </row>
    <row r="161" spans="1:44" s="200" customFormat="1" ht="45">
      <c r="A161" s="571" t="s">
        <v>964</v>
      </c>
      <c r="B161" s="238" t="s">
        <v>963</v>
      </c>
      <c r="C161" s="51" t="s">
        <v>108</v>
      </c>
      <c r="D161" s="51" t="s">
        <v>63</v>
      </c>
      <c r="E161" s="51" t="s">
        <v>63</v>
      </c>
      <c r="F161" s="51" t="s">
        <v>63</v>
      </c>
      <c r="G161" s="51" t="s">
        <v>63</v>
      </c>
      <c r="H161" s="51" t="s">
        <v>63</v>
      </c>
      <c r="I161" s="51" t="s">
        <v>63</v>
      </c>
      <c r="J161" s="51" t="s">
        <v>63</v>
      </c>
      <c r="K161" s="263" t="s">
        <v>900</v>
      </c>
      <c r="L161" s="51" t="s">
        <v>63</v>
      </c>
      <c r="M161" s="51" t="s">
        <v>63</v>
      </c>
      <c r="N161" s="263" t="s">
        <v>915</v>
      </c>
      <c r="O161" s="51" t="s">
        <v>214</v>
      </c>
      <c r="P161" s="51" t="s">
        <v>215</v>
      </c>
      <c r="Q161" s="51" t="s">
        <v>216</v>
      </c>
      <c r="R161" s="263" t="s">
        <v>902</v>
      </c>
      <c r="S161" s="263" t="s">
        <v>227</v>
      </c>
      <c r="T161" s="51" t="s">
        <v>219</v>
      </c>
      <c r="U161" s="263" t="s">
        <v>903</v>
      </c>
      <c r="V161" s="263" t="s">
        <v>904</v>
      </c>
      <c r="W161" s="263" t="s">
        <v>905</v>
      </c>
      <c r="X161" s="263" t="s">
        <v>906</v>
      </c>
      <c r="Y161" s="263" t="s">
        <v>907</v>
      </c>
      <c r="Z161" s="51" t="s">
        <v>63</v>
      </c>
      <c r="AA161" s="51" t="s">
        <v>63</v>
      </c>
      <c r="AB161" s="51" t="s">
        <v>63</v>
      </c>
      <c r="AC161" s="51" t="s">
        <v>63</v>
      </c>
      <c r="AD161" s="51" t="s">
        <v>63</v>
      </c>
      <c r="AE161" s="51" t="s">
        <v>63</v>
      </c>
      <c r="AF161" s="51" t="s">
        <v>63</v>
      </c>
      <c r="AG161" s="51" t="s">
        <v>63</v>
      </c>
      <c r="AH161" s="51" t="s">
        <v>63</v>
      </c>
      <c r="AI161" s="51" t="s">
        <v>63</v>
      </c>
      <c r="AJ161" s="51" t="s">
        <v>108</v>
      </c>
      <c r="AK161" s="51" t="s">
        <v>63</v>
      </c>
      <c r="AL161" s="51" t="s">
        <v>63</v>
      </c>
      <c r="AM161" s="51" t="s">
        <v>908</v>
      </c>
      <c r="AN161" s="14" t="s">
        <v>66</v>
      </c>
      <c r="AO161" s="14" t="s">
        <v>108</v>
      </c>
      <c r="AP161" s="206" t="s">
        <v>109</v>
      </c>
      <c r="AQ161" s="51" t="s">
        <v>63</v>
      </c>
      <c r="AR161" s="6" t="e">
        <f>VLOOKUP(A:A,EOL!A:B,2,FALSE)</f>
        <v>#N/A</v>
      </c>
    </row>
    <row r="162" spans="1:44" s="200" customFormat="1" ht="14.25" customHeight="1">
      <c r="A162" s="572" t="s">
        <v>324</v>
      </c>
      <c r="B162" s="126" t="s">
        <v>315</v>
      </c>
      <c r="C162" s="51" t="s">
        <v>308</v>
      </c>
      <c r="D162" s="51" t="s">
        <v>63</v>
      </c>
      <c r="E162" s="51" t="s">
        <v>63</v>
      </c>
      <c r="F162" s="51" t="s">
        <v>63</v>
      </c>
      <c r="G162" s="119" t="s">
        <v>63</v>
      </c>
      <c r="H162" s="119" t="s">
        <v>63</v>
      </c>
      <c r="I162" s="119" t="s">
        <v>63</v>
      </c>
      <c r="J162" s="51" t="s">
        <v>309</v>
      </c>
      <c r="K162" s="51" t="s">
        <v>310</v>
      </c>
      <c r="L162" s="51" t="s">
        <v>63</v>
      </c>
      <c r="M162" s="119" t="s">
        <v>239</v>
      </c>
      <c r="N162" s="156" t="s">
        <v>213</v>
      </c>
      <c r="O162" s="119" t="s">
        <v>214</v>
      </c>
      <c r="P162" s="119" t="s">
        <v>215</v>
      </c>
      <c r="Q162" s="119" t="s">
        <v>216</v>
      </c>
      <c r="R162" s="119" t="s">
        <v>217</v>
      </c>
      <c r="S162" s="116" t="s">
        <v>227</v>
      </c>
      <c r="T162" s="116" t="s">
        <v>219</v>
      </c>
      <c r="U162" s="115" t="s">
        <v>220</v>
      </c>
      <c r="V162" s="115" t="s">
        <v>221</v>
      </c>
      <c r="W162" s="115" t="s">
        <v>222</v>
      </c>
      <c r="X162" s="115" t="s">
        <v>223</v>
      </c>
      <c r="Y162" s="116" t="s">
        <v>224</v>
      </c>
      <c r="Z162" s="119" t="s">
        <v>63</v>
      </c>
      <c r="AA162" s="51" t="s">
        <v>63</v>
      </c>
      <c r="AB162" s="51" t="s">
        <v>63</v>
      </c>
      <c r="AC162" s="51" t="s">
        <v>63</v>
      </c>
      <c r="AD162" s="51" t="s">
        <v>63</v>
      </c>
      <c r="AE162" s="51" t="s">
        <v>63</v>
      </c>
      <c r="AF162" s="51" t="s">
        <v>63</v>
      </c>
      <c r="AG162" s="51" t="s">
        <v>63</v>
      </c>
      <c r="AH162" s="51" t="s">
        <v>63</v>
      </c>
      <c r="AI162" s="51" t="s">
        <v>63</v>
      </c>
      <c r="AJ162" s="51" t="s">
        <v>63</v>
      </c>
      <c r="AK162" s="51" t="s">
        <v>63</v>
      </c>
      <c r="AL162" s="51" t="s">
        <v>63</v>
      </c>
      <c r="AM162" s="51" t="s">
        <v>311</v>
      </c>
      <c r="AN162" s="57" t="s">
        <v>240</v>
      </c>
      <c r="AO162" s="57" t="s">
        <v>312</v>
      </c>
      <c r="AP162" s="57" t="s">
        <v>109</v>
      </c>
      <c r="AQ162" s="51" t="s">
        <v>63</v>
      </c>
      <c r="AR162" s="6" t="str">
        <f>VLOOKUP(A:A,EOL!A:B,2,FALSE)</f>
        <v>&lt;-Camera is EOL</v>
      </c>
    </row>
    <row r="163" spans="1:44" s="200" customFormat="1">
      <c r="A163" s="572" t="s">
        <v>377</v>
      </c>
      <c r="B163" s="399" t="s">
        <v>378</v>
      </c>
      <c r="C163" s="396" t="s">
        <v>265</v>
      </c>
      <c r="D163" s="51" t="s">
        <v>63</v>
      </c>
      <c r="E163" s="51" t="s">
        <v>63</v>
      </c>
      <c r="F163" s="51" t="s">
        <v>63</v>
      </c>
      <c r="G163" s="51" t="s">
        <v>63</v>
      </c>
      <c r="H163" s="51" t="s">
        <v>63</v>
      </c>
      <c r="I163" s="51" t="s">
        <v>63</v>
      </c>
      <c r="J163" s="51" t="s">
        <v>63</v>
      </c>
      <c r="K163" s="51" t="s">
        <v>63</v>
      </c>
      <c r="L163" s="51" t="s">
        <v>63</v>
      </c>
      <c r="M163" s="51" t="s">
        <v>63</v>
      </c>
      <c r="N163" s="51" t="s">
        <v>63</v>
      </c>
      <c r="O163" s="51" t="s">
        <v>63</v>
      </c>
      <c r="P163" s="51" t="s">
        <v>63</v>
      </c>
      <c r="Q163" s="51" t="s">
        <v>63</v>
      </c>
      <c r="R163" s="51" t="s">
        <v>63</v>
      </c>
      <c r="S163" s="51" t="s">
        <v>63</v>
      </c>
      <c r="T163" s="51" t="s">
        <v>63</v>
      </c>
      <c r="U163" s="51" t="s">
        <v>63</v>
      </c>
      <c r="V163" s="51" t="s">
        <v>63</v>
      </c>
      <c r="W163" s="51" t="s">
        <v>63</v>
      </c>
      <c r="X163" s="51" t="s">
        <v>63</v>
      </c>
      <c r="Y163" s="51" t="s">
        <v>63</v>
      </c>
      <c r="Z163" s="51" t="s">
        <v>63</v>
      </c>
      <c r="AA163" s="51" t="s">
        <v>63</v>
      </c>
      <c r="AB163" s="51" t="s">
        <v>63</v>
      </c>
      <c r="AC163" s="51" t="s">
        <v>63</v>
      </c>
      <c r="AD163" s="51" t="s">
        <v>63</v>
      </c>
      <c r="AE163" s="51" t="s">
        <v>63</v>
      </c>
      <c r="AF163" s="51" t="s">
        <v>63</v>
      </c>
      <c r="AG163" s="51" t="s">
        <v>63</v>
      </c>
      <c r="AH163" s="51" t="s">
        <v>63</v>
      </c>
      <c r="AI163" s="51" t="s">
        <v>63</v>
      </c>
      <c r="AJ163" s="51" t="s">
        <v>63</v>
      </c>
      <c r="AK163" s="51" t="s">
        <v>63</v>
      </c>
      <c r="AL163" s="51" t="s">
        <v>63</v>
      </c>
      <c r="AM163" s="51" t="s">
        <v>63</v>
      </c>
      <c r="AN163" s="51" t="s">
        <v>379</v>
      </c>
      <c r="AO163" s="51" t="s">
        <v>66</v>
      </c>
      <c r="AP163" s="51" t="s">
        <v>66</v>
      </c>
      <c r="AQ163" s="51" t="s">
        <v>63</v>
      </c>
      <c r="AR163" s="6" t="e">
        <f>VLOOKUP(A:A,EOL!A:B,2,FALSE)</f>
        <v>#N/A</v>
      </c>
    </row>
    <row r="164" spans="1:44" ht="15.75" thickBot="1">
      <c r="A164" s="572" t="s">
        <v>348</v>
      </c>
      <c r="B164" s="399" t="s">
        <v>344</v>
      </c>
      <c r="C164" s="209" t="s">
        <v>265</v>
      </c>
      <c r="D164" s="121" t="s">
        <v>63</v>
      </c>
      <c r="E164" s="121" t="s">
        <v>63</v>
      </c>
      <c r="F164" s="121" t="s">
        <v>63</v>
      </c>
      <c r="G164" s="195" t="s">
        <v>63</v>
      </c>
      <c r="H164" s="195" t="s">
        <v>63</v>
      </c>
      <c r="I164" s="195" t="s">
        <v>63</v>
      </c>
      <c r="J164" s="121" t="s">
        <v>63</v>
      </c>
      <c r="K164" s="121" t="s">
        <v>345</v>
      </c>
      <c r="L164" s="121" t="s">
        <v>63</v>
      </c>
      <c r="M164" s="195" t="s">
        <v>268</v>
      </c>
      <c r="N164" s="348" t="s">
        <v>269</v>
      </c>
      <c r="O164" s="121" t="s">
        <v>63</v>
      </c>
      <c r="P164" s="121" t="s">
        <v>63</v>
      </c>
      <c r="Q164" s="121" t="s">
        <v>63</v>
      </c>
      <c r="R164" s="195" t="s">
        <v>270</v>
      </c>
      <c r="S164" s="121" t="s">
        <v>63</v>
      </c>
      <c r="T164" s="121" t="s">
        <v>63</v>
      </c>
      <c r="U164" s="122" t="s">
        <v>271</v>
      </c>
      <c r="V164" s="122" t="s">
        <v>272</v>
      </c>
      <c r="W164" s="122" t="s">
        <v>273</v>
      </c>
      <c r="X164" s="122" t="s">
        <v>274</v>
      </c>
      <c r="Y164" s="123" t="s">
        <v>275</v>
      </c>
      <c r="Z164" s="121" t="s">
        <v>63</v>
      </c>
      <c r="AA164" s="121" t="s">
        <v>63</v>
      </c>
      <c r="AB164" s="121" t="s">
        <v>63</v>
      </c>
      <c r="AC164" s="121" t="s">
        <v>63</v>
      </c>
      <c r="AD164" s="121" t="s">
        <v>63</v>
      </c>
      <c r="AE164" s="121" t="s">
        <v>63</v>
      </c>
      <c r="AF164" s="121" t="s">
        <v>63</v>
      </c>
      <c r="AG164" s="121" t="s">
        <v>63</v>
      </c>
      <c r="AH164" s="121" t="s">
        <v>63</v>
      </c>
      <c r="AI164" s="121" t="s">
        <v>63</v>
      </c>
      <c r="AJ164" s="121" t="s">
        <v>63</v>
      </c>
      <c r="AK164" s="121" t="s">
        <v>63</v>
      </c>
      <c r="AL164" s="121" t="s">
        <v>63</v>
      </c>
      <c r="AM164" s="121" t="s">
        <v>311</v>
      </c>
      <c r="AN164" s="155" t="s">
        <v>240</v>
      </c>
      <c r="AO164" s="232" t="s">
        <v>312</v>
      </c>
      <c r="AP164" s="155" t="s">
        <v>109</v>
      </c>
      <c r="AQ164" s="124" t="s">
        <v>63</v>
      </c>
      <c r="AR164" s="6" t="e">
        <f>VLOOKUP(A:A,EOL!A:B,2,FALSE)</f>
        <v>#N/A</v>
      </c>
    </row>
    <row r="165" spans="1:44" ht="16.5" thickTop="1" thickBot="1">
      <c r="A165" s="543" t="s">
        <v>349</v>
      </c>
      <c r="B165" s="208" t="s">
        <v>344</v>
      </c>
      <c r="C165" s="222" t="s">
        <v>265</v>
      </c>
      <c r="D165" s="17" t="s">
        <v>63</v>
      </c>
      <c r="E165" s="17" t="s">
        <v>63</v>
      </c>
      <c r="F165" s="17" t="s">
        <v>63</v>
      </c>
      <c r="G165" s="31" t="s">
        <v>63</v>
      </c>
      <c r="H165" s="31" t="s">
        <v>63</v>
      </c>
      <c r="I165" s="31" t="s">
        <v>63</v>
      </c>
      <c r="J165" s="17" t="s">
        <v>63</v>
      </c>
      <c r="K165" s="17" t="s">
        <v>345</v>
      </c>
      <c r="L165" s="17" t="s">
        <v>63</v>
      </c>
      <c r="M165" s="31" t="s">
        <v>268</v>
      </c>
      <c r="N165" s="86" t="s">
        <v>269</v>
      </c>
      <c r="O165" s="17" t="s">
        <v>63</v>
      </c>
      <c r="P165" s="17" t="s">
        <v>63</v>
      </c>
      <c r="Q165" s="17" t="s">
        <v>63</v>
      </c>
      <c r="R165" s="31" t="s">
        <v>270</v>
      </c>
      <c r="S165" s="17" t="s">
        <v>63</v>
      </c>
      <c r="T165" s="17" t="s">
        <v>63</v>
      </c>
      <c r="U165" s="26" t="s">
        <v>271</v>
      </c>
      <c r="V165" s="26" t="s">
        <v>272</v>
      </c>
      <c r="W165" s="26" t="s">
        <v>273</v>
      </c>
      <c r="X165" s="26" t="s">
        <v>274</v>
      </c>
      <c r="Y165" s="27" t="s">
        <v>275</v>
      </c>
      <c r="Z165" s="17" t="s">
        <v>63</v>
      </c>
      <c r="AA165" s="17" t="s">
        <v>63</v>
      </c>
      <c r="AB165" s="17" t="s">
        <v>63</v>
      </c>
      <c r="AC165" s="17" t="s">
        <v>63</v>
      </c>
      <c r="AD165" s="17" t="s">
        <v>63</v>
      </c>
      <c r="AE165" s="17" t="s">
        <v>63</v>
      </c>
      <c r="AF165" s="17" t="s">
        <v>63</v>
      </c>
      <c r="AG165" s="17" t="s">
        <v>63</v>
      </c>
      <c r="AH165" s="17" t="s">
        <v>63</v>
      </c>
      <c r="AI165" s="17" t="s">
        <v>63</v>
      </c>
      <c r="AJ165" s="17" t="s">
        <v>63</v>
      </c>
      <c r="AK165" s="17" t="s">
        <v>63</v>
      </c>
      <c r="AL165" s="17" t="s">
        <v>63</v>
      </c>
      <c r="AM165" s="17" t="s">
        <v>311</v>
      </c>
      <c r="AN165" s="70" t="s">
        <v>240</v>
      </c>
      <c r="AO165" s="220" t="s">
        <v>312</v>
      </c>
      <c r="AP165" s="70" t="s">
        <v>109</v>
      </c>
      <c r="AQ165" s="68" t="s">
        <v>63</v>
      </c>
      <c r="AR165" s="6" t="e">
        <f>VLOOKUP(A:A,EOL!A:B,2,FALSE)</f>
        <v>#N/A</v>
      </c>
    </row>
    <row r="166" spans="1:44" ht="46.5" thickTop="1" thickBot="1">
      <c r="A166" s="543" t="s">
        <v>325</v>
      </c>
      <c r="B166" s="305" t="s">
        <v>315</v>
      </c>
      <c r="C166" s="121" t="s">
        <v>308</v>
      </c>
      <c r="D166" s="121" t="s">
        <v>63</v>
      </c>
      <c r="E166" s="121" t="s">
        <v>63</v>
      </c>
      <c r="F166" s="121" t="s">
        <v>63</v>
      </c>
      <c r="G166" s="195" t="s">
        <v>63</v>
      </c>
      <c r="H166" s="195" t="s">
        <v>63</v>
      </c>
      <c r="I166" s="195" t="s">
        <v>63</v>
      </c>
      <c r="J166" s="121" t="s">
        <v>309</v>
      </c>
      <c r="K166" s="121" t="s">
        <v>310</v>
      </c>
      <c r="L166" s="121" t="s">
        <v>63</v>
      </c>
      <c r="M166" s="195" t="s">
        <v>239</v>
      </c>
      <c r="N166" s="348" t="s">
        <v>213</v>
      </c>
      <c r="O166" s="195" t="s">
        <v>214</v>
      </c>
      <c r="P166" s="195" t="s">
        <v>215</v>
      </c>
      <c r="Q166" s="195" t="s">
        <v>216</v>
      </c>
      <c r="R166" s="195" t="s">
        <v>217</v>
      </c>
      <c r="S166" s="123" t="s">
        <v>227</v>
      </c>
      <c r="T166" s="123" t="s">
        <v>219</v>
      </c>
      <c r="U166" s="122" t="s">
        <v>220</v>
      </c>
      <c r="V166" s="122" t="s">
        <v>221</v>
      </c>
      <c r="W166" s="122" t="s">
        <v>222</v>
      </c>
      <c r="X166" s="122" t="s">
        <v>223</v>
      </c>
      <c r="Y166" s="123" t="s">
        <v>224</v>
      </c>
      <c r="Z166" s="195" t="s">
        <v>63</v>
      </c>
      <c r="AA166" s="121" t="s">
        <v>63</v>
      </c>
      <c r="AB166" s="121" t="s">
        <v>63</v>
      </c>
      <c r="AC166" s="121" t="s">
        <v>63</v>
      </c>
      <c r="AD166" s="121" t="s">
        <v>63</v>
      </c>
      <c r="AE166" s="121" t="s">
        <v>63</v>
      </c>
      <c r="AF166" s="121" t="s">
        <v>63</v>
      </c>
      <c r="AG166" s="121" t="s">
        <v>63</v>
      </c>
      <c r="AH166" s="121" t="s">
        <v>63</v>
      </c>
      <c r="AI166" s="121" t="s">
        <v>63</v>
      </c>
      <c r="AJ166" s="121" t="s">
        <v>63</v>
      </c>
      <c r="AK166" s="121" t="s">
        <v>63</v>
      </c>
      <c r="AL166" s="121" t="s">
        <v>63</v>
      </c>
      <c r="AM166" s="121" t="s">
        <v>311</v>
      </c>
      <c r="AN166" s="155" t="s">
        <v>240</v>
      </c>
      <c r="AO166" s="155" t="s">
        <v>312</v>
      </c>
      <c r="AP166" s="155" t="s">
        <v>109</v>
      </c>
      <c r="AQ166" s="124" t="s">
        <v>63</v>
      </c>
      <c r="AR166" s="6" t="str">
        <f>VLOOKUP(A:A,EOL!A:B,2,FALSE)</f>
        <v>&lt;-Camera is EOL</v>
      </c>
    </row>
    <row r="167" spans="1:44" ht="15.75" thickTop="1">
      <c r="A167" s="573" t="s">
        <v>380</v>
      </c>
      <c r="B167" s="79" t="s">
        <v>378</v>
      </c>
      <c r="C167" s="397" t="s">
        <v>265</v>
      </c>
      <c r="D167" s="12" t="s">
        <v>63</v>
      </c>
      <c r="E167" s="12" t="s">
        <v>63</v>
      </c>
      <c r="F167" s="12" t="s">
        <v>63</v>
      </c>
      <c r="G167" s="12" t="s">
        <v>63</v>
      </c>
      <c r="H167" s="12" t="s">
        <v>63</v>
      </c>
      <c r="I167" s="12" t="s">
        <v>63</v>
      </c>
      <c r="J167" s="12" t="s">
        <v>63</v>
      </c>
      <c r="K167" s="12" t="s">
        <v>63</v>
      </c>
      <c r="L167" s="12" t="s">
        <v>63</v>
      </c>
      <c r="M167" s="12" t="s">
        <v>63</v>
      </c>
      <c r="N167" s="12" t="s">
        <v>63</v>
      </c>
      <c r="O167" s="12" t="s">
        <v>63</v>
      </c>
      <c r="P167" s="12" t="s">
        <v>63</v>
      </c>
      <c r="Q167" s="12" t="s">
        <v>63</v>
      </c>
      <c r="R167" s="12" t="s">
        <v>63</v>
      </c>
      <c r="S167" s="12" t="s">
        <v>63</v>
      </c>
      <c r="T167" s="12" t="s">
        <v>63</v>
      </c>
      <c r="U167" s="12" t="s">
        <v>63</v>
      </c>
      <c r="V167" s="12" t="s">
        <v>63</v>
      </c>
      <c r="W167" s="12" t="s">
        <v>63</v>
      </c>
      <c r="X167" s="12" t="s">
        <v>63</v>
      </c>
      <c r="Y167" s="12" t="s">
        <v>63</v>
      </c>
      <c r="Z167" s="12" t="s">
        <v>63</v>
      </c>
      <c r="AA167" s="12" t="s">
        <v>63</v>
      </c>
      <c r="AB167" s="12" t="s">
        <v>63</v>
      </c>
      <c r="AC167" s="12" t="s">
        <v>63</v>
      </c>
      <c r="AD167" s="12" t="s">
        <v>63</v>
      </c>
      <c r="AE167" s="12" t="s">
        <v>63</v>
      </c>
      <c r="AF167" s="12" t="s">
        <v>63</v>
      </c>
      <c r="AG167" s="12" t="s">
        <v>63</v>
      </c>
      <c r="AH167" s="12" t="s">
        <v>63</v>
      </c>
      <c r="AI167" s="12" t="s">
        <v>63</v>
      </c>
      <c r="AJ167" s="12" t="s">
        <v>63</v>
      </c>
      <c r="AK167" s="12" t="s">
        <v>63</v>
      </c>
      <c r="AL167" s="12" t="s">
        <v>63</v>
      </c>
      <c r="AM167" s="12" t="s">
        <v>63</v>
      </c>
      <c r="AN167" s="12" t="s">
        <v>379</v>
      </c>
      <c r="AO167" s="12" t="s">
        <v>66</v>
      </c>
      <c r="AP167" s="12" t="s">
        <v>66</v>
      </c>
      <c r="AQ167" s="64" t="s">
        <v>63</v>
      </c>
      <c r="AR167" s="6" t="e">
        <f>VLOOKUP(A:A,EOL!A:B,2,FALSE)</f>
        <v>#N/A</v>
      </c>
    </row>
    <row r="168" spans="1:44">
      <c r="A168" s="523" t="s">
        <v>350</v>
      </c>
      <c r="B168" s="203" t="s">
        <v>344</v>
      </c>
      <c r="C168" s="206" t="s">
        <v>265</v>
      </c>
      <c r="D168" s="14" t="s">
        <v>63</v>
      </c>
      <c r="E168" s="14" t="s">
        <v>63</v>
      </c>
      <c r="F168" s="14" t="s">
        <v>63</v>
      </c>
      <c r="G168" s="30" t="s">
        <v>63</v>
      </c>
      <c r="H168" s="30" t="s">
        <v>63</v>
      </c>
      <c r="I168" s="30" t="s">
        <v>63</v>
      </c>
      <c r="J168" s="14" t="s">
        <v>63</v>
      </c>
      <c r="K168" s="14" t="s">
        <v>345</v>
      </c>
      <c r="L168" s="14" t="s">
        <v>63</v>
      </c>
      <c r="M168" s="30" t="s">
        <v>268</v>
      </c>
      <c r="N168" s="49" t="s">
        <v>269</v>
      </c>
      <c r="O168" s="14" t="s">
        <v>63</v>
      </c>
      <c r="P168" s="14" t="s">
        <v>63</v>
      </c>
      <c r="Q168" s="14" t="s">
        <v>63</v>
      </c>
      <c r="R168" s="30" t="s">
        <v>270</v>
      </c>
      <c r="S168" s="14" t="s">
        <v>63</v>
      </c>
      <c r="T168" s="14" t="s">
        <v>63</v>
      </c>
      <c r="U168" s="23" t="s">
        <v>271</v>
      </c>
      <c r="V168" s="23" t="s">
        <v>272</v>
      </c>
      <c r="W168" s="23" t="s">
        <v>273</v>
      </c>
      <c r="X168" s="23" t="s">
        <v>274</v>
      </c>
      <c r="Y168" s="24" t="s">
        <v>275</v>
      </c>
      <c r="Z168" s="14" t="s">
        <v>63</v>
      </c>
      <c r="AA168" s="14" t="s">
        <v>63</v>
      </c>
      <c r="AB168" s="14" t="s">
        <v>63</v>
      </c>
      <c r="AC168" s="14" t="s">
        <v>63</v>
      </c>
      <c r="AD168" s="14" t="s">
        <v>63</v>
      </c>
      <c r="AE168" s="14" t="s">
        <v>63</v>
      </c>
      <c r="AF168" s="14" t="s">
        <v>63</v>
      </c>
      <c r="AG168" s="14" t="s">
        <v>63</v>
      </c>
      <c r="AH168" s="14" t="s">
        <v>63</v>
      </c>
      <c r="AI168" s="14" t="s">
        <v>63</v>
      </c>
      <c r="AJ168" s="14" t="s">
        <v>63</v>
      </c>
      <c r="AK168" s="14" t="s">
        <v>63</v>
      </c>
      <c r="AL168" s="14" t="s">
        <v>63</v>
      </c>
      <c r="AM168" s="14" t="s">
        <v>311</v>
      </c>
      <c r="AN168" s="57" t="s">
        <v>240</v>
      </c>
      <c r="AO168" s="57" t="s">
        <v>312</v>
      </c>
      <c r="AP168" s="57" t="s">
        <v>109</v>
      </c>
      <c r="AQ168" s="66" t="s">
        <v>63</v>
      </c>
      <c r="AR168" s="6" t="e">
        <f>VLOOKUP(A:A,EOL!A:B,2,FALSE)</f>
        <v>#N/A</v>
      </c>
    </row>
    <row r="169" spans="1:44">
      <c r="A169" s="518" t="s">
        <v>351</v>
      </c>
      <c r="B169" s="203" t="s">
        <v>344</v>
      </c>
      <c r="C169" s="206" t="s">
        <v>265</v>
      </c>
      <c r="D169" s="14" t="s">
        <v>63</v>
      </c>
      <c r="E169" s="14" t="s">
        <v>63</v>
      </c>
      <c r="F169" s="14" t="s">
        <v>63</v>
      </c>
      <c r="G169" s="30" t="s">
        <v>63</v>
      </c>
      <c r="H169" s="30" t="s">
        <v>63</v>
      </c>
      <c r="I169" s="30" t="s">
        <v>63</v>
      </c>
      <c r="J169" s="14" t="s">
        <v>63</v>
      </c>
      <c r="K169" s="14" t="s">
        <v>345</v>
      </c>
      <c r="L169" s="14" t="s">
        <v>63</v>
      </c>
      <c r="M169" s="30" t="s">
        <v>268</v>
      </c>
      <c r="N169" s="49" t="s">
        <v>269</v>
      </c>
      <c r="O169" s="14" t="s">
        <v>63</v>
      </c>
      <c r="P169" s="14" t="s">
        <v>63</v>
      </c>
      <c r="Q169" s="14" t="s">
        <v>63</v>
      </c>
      <c r="R169" s="30" t="s">
        <v>270</v>
      </c>
      <c r="S169" s="14" t="s">
        <v>63</v>
      </c>
      <c r="T169" s="14" t="s">
        <v>63</v>
      </c>
      <c r="U169" s="23" t="s">
        <v>271</v>
      </c>
      <c r="V169" s="23" t="s">
        <v>272</v>
      </c>
      <c r="W169" s="23" t="s">
        <v>273</v>
      </c>
      <c r="X169" s="23" t="s">
        <v>274</v>
      </c>
      <c r="Y169" s="24" t="s">
        <v>275</v>
      </c>
      <c r="Z169" s="14" t="s">
        <v>63</v>
      </c>
      <c r="AA169" s="14" t="s">
        <v>63</v>
      </c>
      <c r="AB169" s="14" t="s">
        <v>63</v>
      </c>
      <c r="AC169" s="14" t="s">
        <v>63</v>
      </c>
      <c r="AD169" s="14" t="s">
        <v>63</v>
      </c>
      <c r="AE169" s="14" t="s">
        <v>63</v>
      </c>
      <c r="AF169" s="14" t="s">
        <v>63</v>
      </c>
      <c r="AG169" s="14" t="s">
        <v>63</v>
      </c>
      <c r="AH169" s="14" t="s">
        <v>63</v>
      </c>
      <c r="AI169" s="14" t="s">
        <v>63</v>
      </c>
      <c r="AJ169" s="14" t="s">
        <v>63</v>
      </c>
      <c r="AK169" s="14" t="s">
        <v>63</v>
      </c>
      <c r="AL169" s="14" t="s">
        <v>63</v>
      </c>
      <c r="AM169" s="14" t="s">
        <v>311</v>
      </c>
      <c r="AN169" s="57" t="s">
        <v>240</v>
      </c>
      <c r="AO169" s="57" t="s">
        <v>312</v>
      </c>
      <c r="AP169" s="57" t="s">
        <v>109</v>
      </c>
      <c r="AQ169" s="66" t="s">
        <v>63</v>
      </c>
      <c r="AR169" s="6" t="e">
        <f>VLOOKUP(A:A,EOL!A:B,2,FALSE)</f>
        <v>#N/A</v>
      </c>
    </row>
    <row r="170" spans="1:44" ht="45">
      <c r="A170" s="523" t="s">
        <v>326</v>
      </c>
      <c r="B170" s="75" t="s">
        <v>315</v>
      </c>
      <c r="C170" s="14" t="s">
        <v>308</v>
      </c>
      <c r="D170" s="14" t="s">
        <v>63</v>
      </c>
      <c r="E170" s="14" t="s">
        <v>63</v>
      </c>
      <c r="F170" s="14" t="s">
        <v>63</v>
      </c>
      <c r="G170" s="30" t="s">
        <v>63</v>
      </c>
      <c r="H170" s="30" t="s">
        <v>63</v>
      </c>
      <c r="I170" s="30" t="s">
        <v>63</v>
      </c>
      <c r="J170" s="14" t="s">
        <v>309</v>
      </c>
      <c r="K170" s="14" t="s">
        <v>310</v>
      </c>
      <c r="L170" s="14" t="s">
        <v>63</v>
      </c>
      <c r="M170" s="30" t="s">
        <v>239</v>
      </c>
      <c r="N170" s="49" t="s">
        <v>213</v>
      </c>
      <c r="O170" s="30" t="s">
        <v>214</v>
      </c>
      <c r="P170" s="30" t="s">
        <v>215</v>
      </c>
      <c r="Q170" s="30" t="s">
        <v>216</v>
      </c>
      <c r="R170" s="30" t="s">
        <v>217</v>
      </c>
      <c r="S170" s="24" t="s">
        <v>227</v>
      </c>
      <c r="T170" s="24" t="s">
        <v>219</v>
      </c>
      <c r="U170" s="23" t="s">
        <v>220</v>
      </c>
      <c r="V170" s="23" t="s">
        <v>221</v>
      </c>
      <c r="W170" s="23" t="s">
        <v>222</v>
      </c>
      <c r="X170" s="23" t="s">
        <v>223</v>
      </c>
      <c r="Y170" s="24" t="s">
        <v>224</v>
      </c>
      <c r="Z170" s="30" t="s">
        <v>63</v>
      </c>
      <c r="AA170" s="14" t="s">
        <v>63</v>
      </c>
      <c r="AB170" s="14" t="s">
        <v>63</v>
      </c>
      <c r="AC170" s="14" t="s">
        <v>63</v>
      </c>
      <c r="AD170" s="14" t="s">
        <v>63</v>
      </c>
      <c r="AE170" s="14" t="s">
        <v>63</v>
      </c>
      <c r="AF170" s="14" t="s">
        <v>63</v>
      </c>
      <c r="AG170" s="14" t="s">
        <v>63</v>
      </c>
      <c r="AH170" s="14" t="s">
        <v>63</v>
      </c>
      <c r="AI170" s="14" t="s">
        <v>63</v>
      </c>
      <c r="AJ170" s="14" t="s">
        <v>63</v>
      </c>
      <c r="AK170" s="14" t="s">
        <v>63</v>
      </c>
      <c r="AL170" s="14" t="s">
        <v>63</v>
      </c>
      <c r="AM170" s="14" t="s">
        <v>311</v>
      </c>
      <c r="AN170" s="57" t="s">
        <v>240</v>
      </c>
      <c r="AO170" s="57" t="s">
        <v>312</v>
      </c>
      <c r="AP170" s="57" t="s">
        <v>109</v>
      </c>
      <c r="AQ170" s="66" t="s">
        <v>63</v>
      </c>
      <c r="AR170" s="6" t="str">
        <f>VLOOKUP(A:A,EOL!A:B,2,FALSE)</f>
        <v>&lt;-Camera is EOL</v>
      </c>
    </row>
    <row r="171" spans="1:44">
      <c r="A171" s="523" t="s">
        <v>352</v>
      </c>
      <c r="B171" s="203" t="s">
        <v>344</v>
      </c>
      <c r="C171" s="206" t="s">
        <v>265</v>
      </c>
      <c r="D171" s="14" t="s">
        <v>63</v>
      </c>
      <c r="E171" s="14" t="s">
        <v>63</v>
      </c>
      <c r="F171" s="14" t="s">
        <v>63</v>
      </c>
      <c r="G171" s="30" t="s">
        <v>63</v>
      </c>
      <c r="H171" s="30" t="s">
        <v>63</v>
      </c>
      <c r="I171" s="30" t="s">
        <v>63</v>
      </c>
      <c r="J171" s="14" t="s">
        <v>63</v>
      </c>
      <c r="K171" s="14" t="s">
        <v>345</v>
      </c>
      <c r="L171" s="14" t="s">
        <v>63</v>
      </c>
      <c r="M171" s="30" t="s">
        <v>268</v>
      </c>
      <c r="N171" s="49" t="s">
        <v>269</v>
      </c>
      <c r="O171" s="14" t="s">
        <v>63</v>
      </c>
      <c r="P171" s="14" t="s">
        <v>63</v>
      </c>
      <c r="Q171" s="14" t="s">
        <v>63</v>
      </c>
      <c r="R171" s="30" t="s">
        <v>270</v>
      </c>
      <c r="S171" s="14" t="s">
        <v>63</v>
      </c>
      <c r="T171" s="14" t="s">
        <v>63</v>
      </c>
      <c r="U171" s="23" t="s">
        <v>271</v>
      </c>
      <c r="V171" s="23" t="s">
        <v>272</v>
      </c>
      <c r="W171" s="23" t="s">
        <v>273</v>
      </c>
      <c r="X171" s="23" t="s">
        <v>274</v>
      </c>
      <c r="Y171" s="24" t="s">
        <v>275</v>
      </c>
      <c r="Z171" s="14" t="s">
        <v>63</v>
      </c>
      <c r="AA171" s="14" t="s">
        <v>63</v>
      </c>
      <c r="AB171" s="14" t="s">
        <v>63</v>
      </c>
      <c r="AC171" s="14" t="s">
        <v>63</v>
      </c>
      <c r="AD171" s="14" t="s">
        <v>63</v>
      </c>
      <c r="AE171" s="14" t="s">
        <v>63</v>
      </c>
      <c r="AF171" s="14" t="s">
        <v>63</v>
      </c>
      <c r="AG171" s="14" t="s">
        <v>63</v>
      </c>
      <c r="AH171" s="14" t="s">
        <v>63</v>
      </c>
      <c r="AI171" s="14" t="s">
        <v>63</v>
      </c>
      <c r="AJ171" s="14" t="s">
        <v>63</v>
      </c>
      <c r="AK171" s="14" t="s">
        <v>63</v>
      </c>
      <c r="AL171" s="14" t="s">
        <v>63</v>
      </c>
      <c r="AM171" s="14" t="s">
        <v>311</v>
      </c>
      <c r="AN171" s="57" t="s">
        <v>240</v>
      </c>
      <c r="AO171" s="207" t="s">
        <v>312</v>
      </c>
      <c r="AP171" s="207" t="s">
        <v>109</v>
      </c>
      <c r="AQ171" s="66" t="s">
        <v>63</v>
      </c>
      <c r="AR171" s="6" t="str">
        <f>VLOOKUP(A:A,EOL!A:B,2,FALSE)</f>
        <v>&lt;-Camera is EOL</v>
      </c>
    </row>
    <row r="172" spans="1:44" ht="45">
      <c r="A172" s="574" t="s">
        <v>258</v>
      </c>
      <c r="B172" s="394" t="s">
        <v>255</v>
      </c>
      <c r="C172" s="206" t="s">
        <v>265</v>
      </c>
      <c r="D172" s="14" t="s">
        <v>63</v>
      </c>
      <c r="E172" s="14" t="s">
        <v>236</v>
      </c>
      <c r="F172" s="14" t="s">
        <v>63</v>
      </c>
      <c r="G172" s="23" t="s">
        <v>63</v>
      </c>
      <c r="H172" s="23" t="s">
        <v>63</v>
      </c>
      <c r="I172" s="23" t="s">
        <v>63</v>
      </c>
      <c r="J172" s="14" t="s">
        <v>256</v>
      </c>
      <c r="K172" s="14" t="s">
        <v>238</v>
      </c>
      <c r="L172" s="14" t="s">
        <v>63</v>
      </c>
      <c r="M172" s="23" t="s">
        <v>239</v>
      </c>
      <c r="N172" s="23" t="s">
        <v>213</v>
      </c>
      <c r="O172" s="23" t="s">
        <v>214</v>
      </c>
      <c r="P172" s="23" t="s">
        <v>215</v>
      </c>
      <c r="Q172" s="23" t="s">
        <v>216</v>
      </c>
      <c r="R172" s="23" t="s">
        <v>217</v>
      </c>
      <c r="S172" s="24" t="s">
        <v>227</v>
      </c>
      <c r="T172" s="24" t="s">
        <v>219</v>
      </c>
      <c r="U172" s="23" t="s">
        <v>220</v>
      </c>
      <c r="V172" s="23" t="s">
        <v>221</v>
      </c>
      <c r="W172" s="23" t="s">
        <v>222</v>
      </c>
      <c r="X172" s="23" t="s">
        <v>223</v>
      </c>
      <c r="Y172" s="25" t="s">
        <v>224</v>
      </c>
      <c r="Z172" s="23" t="s">
        <v>63</v>
      </c>
      <c r="AA172" s="14" t="s">
        <v>63</v>
      </c>
      <c r="AB172" s="14" t="s">
        <v>63</v>
      </c>
      <c r="AC172" s="14" t="s">
        <v>63</v>
      </c>
      <c r="AD172" s="14" t="s">
        <v>63</v>
      </c>
      <c r="AE172" s="14" t="s">
        <v>63</v>
      </c>
      <c r="AF172" s="14" t="s">
        <v>63</v>
      </c>
      <c r="AG172" s="14" t="s">
        <v>63</v>
      </c>
      <c r="AH172" s="14" t="s">
        <v>63</v>
      </c>
      <c r="AI172" s="14" t="s">
        <v>63</v>
      </c>
      <c r="AJ172" s="14" t="s">
        <v>63</v>
      </c>
      <c r="AK172" s="14" t="s">
        <v>63</v>
      </c>
      <c r="AL172" s="14" t="s">
        <v>63</v>
      </c>
      <c r="AM172" s="14" t="s">
        <v>257</v>
      </c>
      <c r="AN172" s="57" t="s">
        <v>240</v>
      </c>
      <c r="AO172" s="57" t="s">
        <v>241</v>
      </c>
      <c r="AP172" s="57" t="s">
        <v>109</v>
      </c>
      <c r="AQ172" s="66" t="s">
        <v>63</v>
      </c>
      <c r="AR172" s="6" t="str">
        <f>VLOOKUP(A:A,EOL!A:B,2,FALSE)</f>
        <v>&lt;-Camera is EOL</v>
      </c>
    </row>
    <row r="173" spans="1:44">
      <c r="A173" s="518" t="s">
        <v>300</v>
      </c>
      <c r="B173" s="281" t="s">
        <v>264</v>
      </c>
      <c r="C173" s="206" t="s">
        <v>265</v>
      </c>
      <c r="D173" s="14" t="s">
        <v>63</v>
      </c>
      <c r="E173" s="14" t="s">
        <v>63</v>
      </c>
      <c r="F173" s="14" t="s">
        <v>63</v>
      </c>
      <c r="G173" s="14" t="s">
        <v>63</v>
      </c>
      <c r="H173" s="14" t="s">
        <v>63</v>
      </c>
      <c r="I173" s="14" t="s">
        <v>63</v>
      </c>
      <c r="J173" s="206" t="s">
        <v>266</v>
      </c>
      <c r="K173" s="14" t="s">
        <v>267</v>
      </c>
      <c r="L173" s="14" t="s">
        <v>63</v>
      </c>
      <c r="M173" s="23" t="s">
        <v>268</v>
      </c>
      <c r="N173" s="23" t="s">
        <v>269</v>
      </c>
      <c r="O173" s="14" t="s">
        <v>63</v>
      </c>
      <c r="P173" s="14" t="s">
        <v>63</v>
      </c>
      <c r="Q173" s="14" t="s">
        <v>63</v>
      </c>
      <c r="R173" s="23" t="s">
        <v>270</v>
      </c>
      <c r="S173" s="24" t="s">
        <v>63</v>
      </c>
      <c r="T173" s="24" t="s">
        <v>63</v>
      </c>
      <c r="U173" s="23" t="s">
        <v>271</v>
      </c>
      <c r="V173" s="23" t="s">
        <v>272</v>
      </c>
      <c r="W173" s="23" t="s">
        <v>273</v>
      </c>
      <c r="X173" s="23" t="s">
        <v>274</v>
      </c>
      <c r="Y173" s="25" t="s">
        <v>275</v>
      </c>
      <c r="Z173" s="14" t="s">
        <v>63</v>
      </c>
      <c r="AA173" s="14" t="s">
        <v>63</v>
      </c>
      <c r="AB173" s="14" t="s">
        <v>63</v>
      </c>
      <c r="AC173" s="14" t="s">
        <v>63</v>
      </c>
      <c r="AD173" s="14" t="s">
        <v>63</v>
      </c>
      <c r="AE173" s="14" t="s">
        <v>63</v>
      </c>
      <c r="AF173" s="14" t="s">
        <v>63</v>
      </c>
      <c r="AG173" s="14" t="s">
        <v>63</v>
      </c>
      <c r="AH173" s="14" t="s">
        <v>63</v>
      </c>
      <c r="AI173" s="14" t="s">
        <v>63</v>
      </c>
      <c r="AJ173" s="14" t="s">
        <v>63</v>
      </c>
      <c r="AK173" s="14" t="s">
        <v>63</v>
      </c>
      <c r="AL173" s="14" t="s">
        <v>63</v>
      </c>
      <c r="AM173" s="14" t="s">
        <v>257</v>
      </c>
      <c r="AN173" s="57" t="s">
        <v>240</v>
      </c>
      <c r="AO173" s="207" t="s">
        <v>241</v>
      </c>
      <c r="AP173" s="207" t="s">
        <v>109</v>
      </c>
      <c r="AQ173" s="66" t="s">
        <v>63</v>
      </c>
      <c r="AR173" s="6" t="e">
        <f>VLOOKUP(A:A,EOL!A:B,2,FALSE)</f>
        <v>#N/A</v>
      </c>
    </row>
    <row r="174" spans="1:44">
      <c r="A174" s="518" t="s">
        <v>301</v>
      </c>
      <c r="B174" s="203" t="s">
        <v>264</v>
      </c>
      <c r="C174" s="206" t="s">
        <v>265</v>
      </c>
      <c r="D174" s="14" t="s">
        <v>63</v>
      </c>
      <c r="E174" s="14" t="s">
        <v>63</v>
      </c>
      <c r="F174" s="14" t="s">
        <v>63</v>
      </c>
      <c r="G174" s="14" t="s">
        <v>63</v>
      </c>
      <c r="H174" s="14" t="s">
        <v>63</v>
      </c>
      <c r="I174" s="14" t="s">
        <v>63</v>
      </c>
      <c r="J174" s="206" t="s">
        <v>266</v>
      </c>
      <c r="K174" s="14" t="s">
        <v>267</v>
      </c>
      <c r="L174" s="14" t="s">
        <v>63</v>
      </c>
      <c r="M174" s="23" t="s">
        <v>268</v>
      </c>
      <c r="N174" s="23" t="s">
        <v>269</v>
      </c>
      <c r="O174" s="14" t="s">
        <v>63</v>
      </c>
      <c r="P174" s="14" t="s">
        <v>63</v>
      </c>
      <c r="Q174" s="14" t="s">
        <v>63</v>
      </c>
      <c r="R174" s="23" t="s">
        <v>270</v>
      </c>
      <c r="S174" s="24" t="s">
        <v>63</v>
      </c>
      <c r="T174" s="24" t="s">
        <v>63</v>
      </c>
      <c r="U174" s="23" t="s">
        <v>271</v>
      </c>
      <c r="V174" s="23" t="s">
        <v>272</v>
      </c>
      <c r="W174" s="23" t="s">
        <v>273</v>
      </c>
      <c r="X174" s="23" t="s">
        <v>274</v>
      </c>
      <c r="Y174" s="25" t="s">
        <v>275</v>
      </c>
      <c r="Z174" s="14" t="s">
        <v>63</v>
      </c>
      <c r="AA174" s="14" t="s">
        <v>63</v>
      </c>
      <c r="AB174" s="14" t="s">
        <v>63</v>
      </c>
      <c r="AC174" s="14" t="s">
        <v>63</v>
      </c>
      <c r="AD174" s="14" t="s">
        <v>63</v>
      </c>
      <c r="AE174" s="14" t="s">
        <v>63</v>
      </c>
      <c r="AF174" s="14" t="s">
        <v>63</v>
      </c>
      <c r="AG174" s="14" t="s">
        <v>63</v>
      </c>
      <c r="AH174" s="14" t="s">
        <v>63</v>
      </c>
      <c r="AI174" s="14" t="s">
        <v>63</v>
      </c>
      <c r="AJ174" s="14" t="s">
        <v>63</v>
      </c>
      <c r="AK174" s="14" t="s">
        <v>63</v>
      </c>
      <c r="AL174" s="14" t="s">
        <v>63</v>
      </c>
      <c r="AM174" s="14" t="s">
        <v>257</v>
      </c>
      <c r="AN174" s="57" t="s">
        <v>240</v>
      </c>
      <c r="AO174" s="207" t="s">
        <v>241</v>
      </c>
      <c r="AP174" s="207" t="s">
        <v>109</v>
      </c>
      <c r="AQ174" s="66" t="s">
        <v>63</v>
      </c>
      <c r="AR174" s="6" t="e">
        <f>VLOOKUP(A:A,EOL!A:B,2,FALSE)</f>
        <v>#N/A</v>
      </c>
    </row>
    <row r="175" spans="1:44" ht="45">
      <c r="A175" s="523" t="s">
        <v>327</v>
      </c>
      <c r="B175" s="75" t="s">
        <v>315</v>
      </c>
      <c r="C175" s="14" t="s">
        <v>308</v>
      </c>
      <c r="D175" s="14" t="s">
        <v>63</v>
      </c>
      <c r="E175" s="14" t="s">
        <v>63</v>
      </c>
      <c r="F175" s="14" t="s">
        <v>63</v>
      </c>
      <c r="G175" s="30" t="s">
        <v>63</v>
      </c>
      <c r="H175" s="30" t="s">
        <v>63</v>
      </c>
      <c r="I175" s="30" t="s">
        <v>63</v>
      </c>
      <c r="J175" s="14" t="s">
        <v>309</v>
      </c>
      <c r="K175" s="14" t="s">
        <v>310</v>
      </c>
      <c r="L175" s="14" t="s">
        <v>63</v>
      </c>
      <c r="M175" s="30" t="s">
        <v>239</v>
      </c>
      <c r="N175" s="49" t="s">
        <v>213</v>
      </c>
      <c r="O175" s="30" t="s">
        <v>214</v>
      </c>
      <c r="P175" s="30" t="s">
        <v>215</v>
      </c>
      <c r="Q175" s="30" t="s">
        <v>216</v>
      </c>
      <c r="R175" s="30" t="s">
        <v>217</v>
      </c>
      <c r="S175" s="24" t="s">
        <v>227</v>
      </c>
      <c r="T175" s="24" t="s">
        <v>219</v>
      </c>
      <c r="U175" s="23" t="s">
        <v>220</v>
      </c>
      <c r="V175" s="23" t="s">
        <v>221</v>
      </c>
      <c r="W175" s="23" t="s">
        <v>222</v>
      </c>
      <c r="X175" s="23" t="s">
        <v>223</v>
      </c>
      <c r="Y175" s="24" t="s">
        <v>224</v>
      </c>
      <c r="Z175" s="30" t="s">
        <v>63</v>
      </c>
      <c r="AA175" s="14" t="s">
        <v>63</v>
      </c>
      <c r="AB175" s="14" t="s">
        <v>63</v>
      </c>
      <c r="AC175" s="14" t="s">
        <v>63</v>
      </c>
      <c r="AD175" s="14" t="s">
        <v>63</v>
      </c>
      <c r="AE175" s="14" t="s">
        <v>63</v>
      </c>
      <c r="AF175" s="14" t="s">
        <v>63</v>
      </c>
      <c r="AG175" s="14" t="s">
        <v>63</v>
      </c>
      <c r="AH175" s="14" t="s">
        <v>63</v>
      </c>
      <c r="AI175" s="14" t="s">
        <v>63</v>
      </c>
      <c r="AJ175" s="14" t="s">
        <v>63</v>
      </c>
      <c r="AK175" s="14" t="s">
        <v>63</v>
      </c>
      <c r="AL175" s="14" t="s">
        <v>63</v>
      </c>
      <c r="AM175" s="14" t="s">
        <v>311</v>
      </c>
      <c r="AN175" s="57" t="s">
        <v>240</v>
      </c>
      <c r="AO175" s="57" t="s">
        <v>312</v>
      </c>
      <c r="AP175" s="57" t="s">
        <v>109</v>
      </c>
      <c r="AQ175" s="66" t="s">
        <v>63</v>
      </c>
      <c r="AR175" s="6" t="str">
        <f>VLOOKUP(A:A,EOL!A:B,2,FALSE)</f>
        <v>&lt;-Camera is EOL</v>
      </c>
    </row>
    <row r="176" spans="1:44">
      <c r="A176" s="518" t="s">
        <v>810</v>
      </c>
      <c r="B176" s="281" t="s">
        <v>344</v>
      </c>
      <c r="C176" s="206" t="s">
        <v>265</v>
      </c>
      <c r="D176" s="14" t="s">
        <v>63</v>
      </c>
      <c r="E176" s="14" t="s">
        <v>63</v>
      </c>
      <c r="F176" s="14" t="s">
        <v>63</v>
      </c>
      <c r="G176" s="30" t="s">
        <v>63</v>
      </c>
      <c r="H176" s="30" t="s">
        <v>63</v>
      </c>
      <c r="I176" s="30" t="s">
        <v>63</v>
      </c>
      <c r="J176" s="14" t="s">
        <v>63</v>
      </c>
      <c r="K176" s="14" t="s">
        <v>345</v>
      </c>
      <c r="L176" s="14" t="s">
        <v>63</v>
      </c>
      <c r="M176" s="30" t="s">
        <v>268</v>
      </c>
      <c r="N176" s="49" t="s">
        <v>269</v>
      </c>
      <c r="O176" s="14" t="s">
        <v>63</v>
      </c>
      <c r="P176" s="14" t="s">
        <v>63</v>
      </c>
      <c r="Q176" s="14" t="s">
        <v>63</v>
      </c>
      <c r="R176" s="30" t="s">
        <v>270</v>
      </c>
      <c r="S176" s="14" t="s">
        <v>63</v>
      </c>
      <c r="T176" s="14" t="s">
        <v>63</v>
      </c>
      <c r="U176" s="23" t="s">
        <v>271</v>
      </c>
      <c r="V176" s="23" t="s">
        <v>272</v>
      </c>
      <c r="W176" s="23" t="s">
        <v>273</v>
      </c>
      <c r="X176" s="23" t="s">
        <v>274</v>
      </c>
      <c r="Y176" s="24" t="s">
        <v>275</v>
      </c>
      <c r="Z176" s="14" t="s">
        <v>63</v>
      </c>
      <c r="AA176" s="14" t="s">
        <v>63</v>
      </c>
      <c r="AB176" s="14" t="s">
        <v>63</v>
      </c>
      <c r="AC176" s="14" t="s">
        <v>63</v>
      </c>
      <c r="AD176" s="14" t="s">
        <v>63</v>
      </c>
      <c r="AE176" s="14" t="s">
        <v>63</v>
      </c>
      <c r="AF176" s="14" t="s">
        <v>63</v>
      </c>
      <c r="AG176" s="14" t="s">
        <v>63</v>
      </c>
      <c r="AH176" s="14" t="s">
        <v>63</v>
      </c>
      <c r="AI176" s="14" t="s">
        <v>63</v>
      </c>
      <c r="AJ176" s="14" t="s">
        <v>63</v>
      </c>
      <c r="AK176" s="14" t="s">
        <v>63</v>
      </c>
      <c r="AL176" s="14" t="s">
        <v>63</v>
      </c>
      <c r="AM176" s="14" t="s">
        <v>311</v>
      </c>
      <c r="AN176" s="57" t="s">
        <v>240</v>
      </c>
      <c r="AO176" s="207" t="s">
        <v>312</v>
      </c>
      <c r="AP176" s="57" t="s">
        <v>109</v>
      </c>
      <c r="AQ176" s="66" t="s">
        <v>63</v>
      </c>
      <c r="AR176" s="6" t="e">
        <f>VLOOKUP(A:A,EOL!A:B,2,FALSE)</f>
        <v>#N/A</v>
      </c>
    </row>
    <row r="177" spans="1:44" ht="45">
      <c r="A177" s="523" t="s">
        <v>328</v>
      </c>
      <c r="B177" s="75" t="s">
        <v>315</v>
      </c>
      <c r="C177" s="14" t="s">
        <v>308</v>
      </c>
      <c r="D177" s="14" t="s">
        <v>63</v>
      </c>
      <c r="E177" s="14" t="s">
        <v>63</v>
      </c>
      <c r="F177" s="14" t="s">
        <v>63</v>
      </c>
      <c r="G177" s="30" t="s">
        <v>63</v>
      </c>
      <c r="H177" s="30" t="s">
        <v>63</v>
      </c>
      <c r="I177" s="30" t="s">
        <v>63</v>
      </c>
      <c r="J177" s="14" t="s">
        <v>309</v>
      </c>
      <c r="K177" s="14" t="s">
        <v>310</v>
      </c>
      <c r="L177" s="14" t="s">
        <v>63</v>
      </c>
      <c r="M177" s="30" t="s">
        <v>239</v>
      </c>
      <c r="N177" s="49" t="s">
        <v>213</v>
      </c>
      <c r="O177" s="30" t="s">
        <v>214</v>
      </c>
      <c r="P177" s="30" t="s">
        <v>215</v>
      </c>
      <c r="Q177" s="30" t="s">
        <v>216</v>
      </c>
      <c r="R177" s="30" t="s">
        <v>217</v>
      </c>
      <c r="S177" s="24" t="s">
        <v>227</v>
      </c>
      <c r="T177" s="24" t="s">
        <v>219</v>
      </c>
      <c r="U177" s="23" t="s">
        <v>220</v>
      </c>
      <c r="V177" s="23" t="s">
        <v>221</v>
      </c>
      <c r="W177" s="23" t="s">
        <v>222</v>
      </c>
      <c r="X177" s="23" t="s">
        <v>223</v>
      </c>
      <c r="Y177" s="24" t="s">
        <v>224</v>
      </c>
      <c r="Z177" s="30" t="s">
        <v>63</v>
      </c>
      <c r="AA177" s="14" t="s">
        <v>63</v>
      </c>
      <c r="AB177" s="14" t="s">
        <v>63</v>
      </c>
      <c r="AC177" s="14" t="s">
        <v>63</v>
      </c>
      <c r="AD177" s="14" t="s">
        <v>63</v>
      </c>
      <c r="AE177" s="14" t="s">
        <v>63</v>
      </c>
      <c r="AF177" s="14" t="s">
        <v>63</v>
      </c>
      <c r="AG177" s="14" t="s">
        <v>63</v>
      </c>
      <c r="AH177" s="14" t="s">
        <v>63</v>
      </c>
      <c r="AI177" s="14" t="s">
        <v>63</v>
      </c>
      <c r="AJ177" s="14" t="s">
        <v>63</v>
      </c>
      <c r="AK177" s="14" t="s">
        <v>63</v>
      </c>
      <c r="AL177" s="14" t="s">
        <v>63</v>
      </c>
      <c r="AM177" s="14" t="s">
        <v>311</v>
      </c>
      <c r="AN177" s="57" t="s">
        <v>240</v>
      </c>
      <c r="AO177" s="57" t="s">
        <v>312</v>
      </c>
      <c r="AP177" s="57" t="s">
        <v>109</v>
      </c>
      <c r="AQ177" s="66" t="s">
        <v>63</v>
      </c>
      <c r="AR177" s="6" t="str">
        <f>VLOOKUP(A:A,EOL!A:B,2,FALSE)</f>
        <v>&lt;-Camera is EOL</v>
      </c>
    </row>
    <row r="178" spans="1:44">
      <c r="A178" s="518" t="s">
        <v>811</v>
      </c>
      <c r="B178" s="203" t="s">
        <v>344</v>
      </c>
      <c r="C178" s="206" t="s">
        <v>265</v>
      </c>
      <c r="D178" s="14" t="s">
        <v>63</v>
      </c>
      <c r="E178" s="14" t="s">
        <v>63</v>
      </c>
      <c r="F178" s="14" t="s">
        <v>63</v>
      </c>
      <c r="G178" s="30" t="s">
        <v>63</v>
      </c>
      <c r="H178" s="30" t="s">
        <v>63</v>
      </c>
      <c r="I178" s="30" t="s">
        <v>63</v>
      </c>
      <c r="J178" s="14" t="s">
        <v>63</v>
      </c>
      <c r="K178" s="14" t="s">
        <v>345</v>
      </c>
      <c r="L178" s="14" t="s">
        <v>63</v>
      </c>
      <c r="M178" s="30" t="s">
        <v>268</v>
      </c>
      <c r="N178" s="49" t="s">
        <v>269</v>
      </c>
      <c r="O178" s="14" t="s">
        <v>63</v>
      </c>
      <c r="P178" s="14" t="s">
        <v>63</v>
      </c>
      <c r="Q178" s="14" t="s">
        <v>63</v>
      </c>
      <c r="R178" s="30" t="s">
        <v>270</v>
      </c>
      <c r="S178" s="14" t="s">
        <v>63</v>
      </c>
      <c r="T178" s="14" t="s">
        <v>63</v>
      </c>
      <c r="U178" s="23" t="s">
        <v>271</v>
      </c>
      <c r="V178" s="23" t="s">
        <v>272</v>
      </c>
      <c r="W178" s="23" t="s">
        <v>273</v>
      </c>
      <c r="X178" s="23" t="s">
        <v>274</v>
      </c>
      <c r="Y178" s="24" t="s">
        <v>275</v>
      </c>
      <c r="Z178" s="14" t="s">
        <v>63</v>
      </c>
      <c r="AA178" s="14" t="s">
        <v>63</v>
      </c>
      <c r="AB178" s="14" t="s">
        <v>63</v>
      </c>
      <c r="AC178" s="14" t="s">
        <v>63</v>
      </c>
      <c r="AD178" s="14" t="s">
        <v>63</v>
      </c>
      <c r="AE178" s="14" t="s">
        <v>63</v>
      </c>
      <c r="AF178" s="14" t="s">
        <v>63</v>
      </c>
      <c r="AG178" s="14" t="s">
        <v>63</v>
      </c>
      <c r="AH178" s="14" t="s">
        <v>63</v>
      </c>
      <c r="AI178" s="14" t="s">
        <v>63</v>
      </c>
      <c r="AJ178" s="14" t="s">
        <v>63</v>
      </c>
      <c r="AK178" s="14" t="s">
        <v>63</v>
      </c>
      <c r="AL178" s="14" t="s">
        <v>63</v>
      </c>
      <c r="AM178" s="14" t="s">
        <v>311</v>
      </c>
      <c r="AN178" s="57" t="s">
        <v>240</v>
      </c>
      <c r="AO178" s="207" t="s">
        <v>312</v>
      </c>
      <c r="AP178" s="57" t="s">
        <v>109</v>
      </c>
      <c r="AQ178" s="66" t="s">
        <v>63</v>
      </c>
      <c r="AR178" s="6" t="e">
        <f>VLOOKUP(A:A,EOL!A:B,2,FALSE)</f>
        <v>#N/A</v>
      </c>
    </row>
    <row r="179" spans="1:44" ht="45">
      <c r="A179" s="517" t="s">
        <v>329</v>
      </c>
      <c r="B179" s="75" t="s">
        <v>315</v>
      </c>
      <c r="C179" s="14" t="s">
        <v>308</v>
      </c>
      <c r="D179" s="14" t="s">
        <v>63</v>
      </c>
      <c r="E179" s="14" t="s">
        <v>63</v>
      </c>
      <c r="F179" s="14" t="s">
        <v>63</v>
      </c>
      <c r="G179" s="30" t="s">
        <v>63</v>
      </c>
      <c r="H179" s="30" t="s">
        <v>63</v>
      </c>
      <c r="I179" s="30" t="s">
        <v>63</v>
      </c>
      <c r="J179" s="14" t="s">
        <v>309</v>
      </c>
      <c r="K179" s="14" t="s">
        <v>310</v>
      </c>
      <c r="L179" s="14" t="s">
        <v>63</v>
      </c>
      <c r="M179" s="30" t="s">
        <v>239</v>
      </c>
      <c r="N179" s="49" t="s">
        <v>213</v>
      </c>
      <c r="O179" s="30" t="s">
        <v>214</v>
      </c>
      <c r="P179" s="30" t="s">
        <v>215</v>
      </c>
      <c r="Q179" s="30" t="s">
        <v>216</v>
      </c>
      <c r="R179" s="30" t="s">
        <v>217</v>
      </c>
      <c r="S179" s="24" t="s">
        <v>227</v>
      </c>
      <c r="T179" s="24" t="s">
        <v>219</v>
      </c>
      <c r="U179" s="23" t="s">
        <v>220</v>
      </c>
      <c r="V179" s="23" t="s">
        <v>221</v>
      </c>
      <c r="W179" s="23" t="s">
        <v>222</v>
      </c>
      <c r="X179" s="23" t="s">
        <v>223</v>
      </c>
      <c r="Y179" s="24" t="s">
        <v>224</v>
      </c>
      <c r="Z179" s="30" t="s">
        <v>63</v>
      </c>
      <c r="AA179" s="14" t="s">
        <v>63</v>
      </c>
      <c r="AB179" s="14" t="s">
        <v>63</v>
      </c>
      <c r="AC179" s="14" t="s">
        <v>63</v>
      </c>
      <c r="AD179" s="14" t="s">
        <v>63</v>
      </c>
      <c r="AE179" s="14" t="s">
        <v>63</v>
      </c>
      <c r="AF179" s="14" t="s">
        <v>63</v>
      </c>
      <c r="AG179" s="14" t="s">
        <v>63</v>
      </c>
      <c r="AH179" s="14" t="s">
        <v>63</v>
      </c>
      <c r="AI179" s="14" t="s">
        <v>63</v>
      </c>
      <c r="AJ179" s="14" t="s">
        <v>63</v>
      </c>
      <c r="AK179" s="14" t="s">
        <v>63</v>
      </c>
      <c r="AL179" s="14" t="s">
        <v>63</v>
      </c>
      <c r="AM179" s="14" t="s">
        <v>311</v>
      </c>
      <c r="AN179" s="57" t="s">
        <v>240</v>
      </c>
      <c r="AO179" s="57" t="s">
        <v>312</v>
      </c>
      <c r="AP179" s="57" t="s">
        <v>109</v>
      </c>
      <c r="AQ179" s="66" t="s">
        <v>63</v>
      </c>
      <c r="AR179" s="6" t="str">
        <f>VLOOKUP(A:A,EOL!A:B,2,FALSE)</f>
        <v>&lt;-Camera is EOL</v>
      </c>
    </row>
    <row r="180" spans="1:44">
      <c r="A180" s="518" t="s">
        <v>812</v>
      </c>
      <c r="B180" s="203" t="s">
        <v>344</v>
      </c>
      <c r="C180" s="206" t="s">
        <v>265</v>
      </c>
      <c r="D180" s="14" t="s">
        <v>63</v>
      </c>
      <c r="E180" s="14" t="s">
        <v>63</v>
      </c>
      <c r="F180" s="14" t="s">
        <v>63</v>
      </c>
      <c r="G180" s="30" t="s">
        <v>63</v>
      </c>
      <c r="H180" s="30" t="s">
        <v>63</v>
      </c>
      <c r="I180" s="30" t="s">
        <v>63</v>
      </c>
      <c r="J180" s="14" t="s">
        <v>63</v>
      </c>
      <c r="K180" s="14" t="s">
        <v>345</v>
      </c>
      <c r="L180" s="14" t="s">
        <v>63</v>
      </c>
      <c r="M180" s="30" t="s">
        <v>268</v>
      </c>
      <c r="N180" s="49" t="s">
        <v>269</v>
      </c>
      <c r="O180" s="14" t="s">
        <v>63</v>
      </c>
      <c r="P180" s="14" t="s">
        <v>63</v>
      </c>
      <c r="Q180" s="14" t="s">
        <v>63</v>
      </c>
      <c r="R180" s="30" t="s">
        <v>270</v>
      </c>
      <c r="S180" s="14" t="s">
        <v>63</v>
      </c>
      <c r="T180" s="14" t="s">
        <v>63</v>
      </c>
      <c r="U180" s="23" t="s">
        <v>271</v>
      </c>
      <c r="V180" s="23" t="s">
        <v>272</v>
      </c>
      <c r="W180" s="23" t="s">
        <v>273</v>
      </c>
      <c r="X180" s="23" t="s">
        <v>274</v>
      </c>
      <c r="Y180" s="24" t="s">
        <v>275</v>
      </c>
      <c r="Z180" s="14" t="s">
        <v>63</v>
      </c>
      <c r="AA180" s="14" t="s">
        <v>63</v>
      </c>
      <c r="AB180" s="14" t="s">
        <v>63</v>
      </c>
      <c r="AC180" s="14" t="s">
        <v>63</v>
      </c>
      <c r="AD180" s="14" t="s">
        <v>63</v>
      </c>
      <c r="AE180" s="14" t="s">
        <v>63</v>
      </c>
      <c r="AF180" s="14" t="s">
        <v>63</v>
      </c>
      <c r="AG180" s="14" t="s">
        <v>63</v>
      </c>
      <c r="AH180" s="14" t="s">
        <v>63</v>
      </c>
      <c r="AI180" s="14" t="s">
        <v>63</v>
      </c>
      <c r="AJ180" s="14" t="s">
        <v>63</v>
      </c>
      <c r="AK180" s="14" t="s">
        <v>63</v>
      </c>
      <c r="AL180" s="14" t="s">
        <v>63</v>
      </c>
      <c r="AM180" s="14" t="s">
        <v>311</v>
      </c>
      <c r="AN180" s="57" t="s">
        <v>240</v>
      </c>
      <c r="AO180" s="207" t="s">
        <v>312</v>
      </c>
      <c r="AP180" s="57" t="s">
        <v>109</v>
      </c>
      <c r="AQ180" s="66" t="s">
        <v>63</v>
      </c>
      <c r="AR180" s="6" t="e">
        <f>VLOOKUP(A:A,EOL!A:B,2,FALSE)</f>
        <v>#N/A</v>
      </c>
    </row>
    <row r="181" spans="1:44" ht="45">
      <c r="A181" s="523" t="s">
        <v>259</v>
      </c>
      <c r="B181" s="203" t="s">
        <v>255</v>
      </c>
      <c r="C181" s="206" t="s">
        <v>265</v>
      </c>
      <c r="D181" s="14" t="s">
        <v>63</v>
      </c>
      <c r="E181" s="14" t="s">
        <v>236</v>
      </c>
      <c r="F181" s="14" t="s">
        <v>63</v>
      </c>
      <c r="G181" s="23" t="s">
        <v>63</v>
      </c>
      <c r="H181" s="23" t="s">
        <v>63</v>
      </c>
      <c r="I181" s="23" t="s">
        <v>63</v>
      </c>
      <c r="J181" s="14" t="s">
        <v>256</v>
      </c>
      <c r="K181" s="14" t="s">
        <v>238</v>
      </c>
      <c r="L181" s="14" t="s">
        <v>63</v>
      </c>
      <c r="M181" s="23" t="s">
        <v>239</v>
      </c>
      <c r="N181" s="23" t="s">
        <v>213</v>
      </c>
      <c r="O181" s="23" t="s">
        <v>214</v>
      </c>
      <c r="P181" s="23" t="s">
        <v>215</v>
      </c>
      <c r="Q181" s="23" t="s">
        <v>216</v>
      </c>
      <c r="R181" s="23" t="s">
        <v>217</v>
      </c>
      <c r="S181" s="24" t="s">
        <v>227</v>
      </c>
      <c r="T181" s="24" t="s">
        <v>219</v>
      </c>
      <c r="U181" s="23" t="s">
        <v>220</v>
      </c>
      <c r="V181" s="23" t="s">
        <v>221</v>
      </c>
      <c r="W181" s="23" t="s">
        <v>222</v>
      </c>
      <c r="X181" s="23" t="s">
        <v>223</v>
      </c>
      <c r="Y181" s="25" t="s">
        <v>224</v>
      </c>
      <c r="Z181" s="23" t="s">
        <v>63</v>
      </c>
      <c r="AA181" s="14" t="s">
        <v>63</v>
      </c>
      <c r="AB181" s="14" t="s">
        <v>63</v>
      </c>
      <c r="AC181" s="14" t="s">
        <v>63</v>
      </c>
      <c r="AD181" s="14" t="s">
        <v>63</v>
      </c>
      <c r="AE181" s="14" t="s">
        <v>63</v>
      </c>
      <c r="AF181" s="14" t="s">
        <v>63</v>
      </c>
      <c r="AG181" s="14" t="s">
        <v>63</v>
      </c>
      <c r="AH181" s="14" t="s">
        <v>63</v>
      </c>
      <c r="AI181" s="14" t="s">
        <v>63</v>
      </c>
      <c r="AJ181" s="14" t="s">
        <v>63</v>
      </c>
      <c r="AK181" s="14" t="s">
        <v>63</v>
      </c>
      <c r="AL181" s="14" t="s">
        <v>63</v>
      </c>
      <c r="AM181" s="14" t="s">
        <v>257</v>
      </c>
      <c r="AN181" s="57" t="s">
        <v>240</v>
      </c>
      <c r="AO181" s="57" t="s">
        <v>241</v>
      </c>
      <c r="AP181" s="57" t="s">
        <v>109</v>
      </c>
      <c r="AQ181" s="66" t="s">
        <v>63</v>
      </c>
      <c r="AR181" s="6" t="str">
        <f>VLOOKUP(A:A,EOL!A:B,2,FALSE)</f>
        <v>&lt;-Camera is EOL</v>
      </c>
    </row>
    <row r="182" spans="1:44">
      <c r="A182" s="518" t="s">
        <v>302</v>
      </c>
      <c r="B182" s="203" t="s">
        <v>264</v>
      </c>
      <c r="C182" s="206" t="s">
        <v>265</v>
      </c>
      <c r="D182" s="14" t="s">
        <v>63</v>
      </c>
      <c r="E182" s="14" t="s">
        <v>63</v>
      </c>
      <c r="F182" s="14" t="s">
        <v>63</v>
      </c>
      <c r="G182" s="14" t="s">
        <v>63</v>
      </c>
      <c r="H182" s="14" t="s">
        <v>63</v>
      </c>
      <c r="I182" s="14" t="s">
        <v>63</v>
      </c>
      <c r="J182" s="206" t="s">
        <v>266</v>
      </c>
      <c r="K182" s="14" t="s">
        <v>267</v>
      </c>
      <c r="L182" s="14" t="s">
        <v>63</v>
      </c>
      <c r="M182" s="23" t="s">
        <v>268</v>
      </c>
      <c r="N182" s="23" t="s">
        <v>269</v>
      </c>
      <c r="O182" s="14" t="s">
        <v>63</v>
      </c>
      <c r="P182" s="14" t="s">
        <v>63</v>
      </c>
      <c r="Q182" s="14" t="s">
        <v>63</v>
      </c>
      <c r="R182" s="23" t="s">
        <v>270</v>
      </c>
      <c r="S182" s="24" t="s">
        <v>63</v>
      </c>
      <c r="T182" s="24" t="s">
        <v>63</v>
      </c>
      <c r="U182" s="23" t="s">
        <v>271</v>
      </c>
      <c r="V182" s="23" t="s">
        <v>272</v>
      </c>
      <c r="W182" s="23" t="s">
        <v>273</v>
      </c>
      <c r="X182" s="23" t="s">
        <v>274</v>
      </c>
      <c r="Y182" s="25" t="s">
        <v>275</v>
      </c>
      <c r="Z182" s="14" t="s">
        <v>63</v>
      </c>
      <c r="AA182" s="14" t="s">
        <v>63</v>
      </c>
      <c r="AB182" s="14" t="s">
        <v>63</v>
      </c>
      <c r="AC182" s="14" t="s">
        <v>63</v>
      </c>
      <c r="AD182" s="14" t="s">
        <v>63</v>
      </c>
      <c r="AE182" s="14" t="s">
        <v>63</v>
      </c>
      <c r="AF182" s="14" t="s">
        <v>63</v>
      </c>
      <c r="AG182" s="14" t="s">
        <v>63</v>
      </c>
      <c r="AH182" s="14" t="s">
        <v>63</v>
      </c>
      <c r="AI182" s="14" t="s">
        <v>63</v>
      </c>
      <c r="AJ182" s="14" t="s">
        <v>63</v>
      </c>
      <c r="AK182" s="14" t="s">
        <v>63</v>
      </c>
      <c r="AL182" s="14" t="s">
        <v>63</v>
      </c>
      <c r="AM182" s="14" t="s">
        <v>257</v>
      </c>
      <c r="AN182" s="57" t="s">
        <v>240</v>
      </c>
      <c r="AO182" s="207" t="s">
        <v>241</v>
      </c>
      <c r="AP182" s="207" t="s">
        <v>109</v>
      </c>
      <c r="AQ182" s="66" t="s">
        <v>63</v>
      </c>
      <c r="AR182" s="6" t="e">
        <f>VLOOKUP(A:A,EOL!A:B,2,FALSE)</f>
        <v>#N/A</v>
      </c>
    </row>
    <row r="183" spans="1:44">
      <c r="A183" s="523" t="s">
        <v>353</v>
      </c>
      <c r="B183" s="203" t="s">
        <v>354</v>
      </c>
      <c r="C183" s="14" t="s">
        <v>308</v>
      </c>
      <c r="D183" s="14" t="s">
        <v>63</v>
      </c>
      <c r="E183" s="14" t="s">
        <v>63</v>
      </c>
      <c r="F183" s="14" t="s">
        <v>63</v>
      </c>
      <c r="G183" s="30" t="s">
        <v>63</v>
      </c>
      <c r="H183" s="30" t="s">
        <v>63</v>
      </c>
      <c r="I183" s="30" t="s">
        <v>63</v>
      </c>
      <c r="J183" s="14" t="s">
        <v>63</v>
      </c>
      <c r="K183" s="14" t="s">
        <v>345</v>
      </c>
      <c r="L183" s="14" t="s">
        <v>63</v>
      </c>
      <c r="M183" s="30" t="s">
        <v>268</v>
      </c>
      <c r="N183" s="49" t="s">
        <v>269</v>
      </c>
      <c r="O183" s="14" t="s">
        <v>63</v>
      </c>
      <c r="P183" s="14" t="s">
        <v>63</v>
      </c>
      <c r="Q183" s="14" t="s">
        <v>63</v>
      </c>
      <c r="R183" s="30" t="s">
        <v>270</v>
      </c>
      <c r="S183" s="14" t="s">
        <v>63</v>
      </c>
      <c r="T183" s="14" t="s">
        <v>63</v>
      </c>
      <c r="U183" s="23" t="s">
        <v>271</v>
      </c>
      <c r="V183" s="23" t="s">
        <v>272</v>
      </c>
      <c r="W183" s="23" t="s">
        <v>273</v>
      </c>
      <c r="X183" s="23" t="s">
        <v>274</v>
      </c>
      <c r="Y183" s="24" t="s">
        <v>275</v>
      </c>
      <c r="Z183" s="14" t="s">
        <v>63</v>
      </c>
      <c r="AA183" s="14" t="s">
        <v>63</v>
      </c>
      <c r="AB183" s="14" t="s">
        <v>63</v>
      </c>
      <c r="AC183" s="14" t="s">
        <v>63</v>
      </c>
      <c r="AD183" s="14" t="s">
        <v>63</v>
      </c>
      <c r="AE183" s="14" t="s">
        <v>63</v>
      </c>
      <c r="AF183" s="14" t="s">
        <v>63</v>
      </c>
      <c r="AG183" s="14" t="s">
        <v>63</v>
      </c>
      <c r="AH183" s="14" t="s">
        <v>63</v>
      </c>
      <c r="AI183" s="14" t="s">
        <v>63</v>
      </c>
      <c r="AJ183" s="14" t="s">
        <v>63</v>
      </c>
      <c r="AK183" s="14" t="s">
        <v>63</v>
      </c>
      <c r="AL183" s="14" t="s">
        <v>63</v>
      </c>
      <c r="AM183" s="206" t="s">
        <v>63</v>
      </c>
      <c r="AN183" s="57" t="s">
        <v>240</v>
      </c>
      <c r="AO183" s="57" t="s">
        <v>312</v>
      </c>
      <c r="AP183" s="57" t="s">
        <v>109</v>
      </c>
      <c r="AQ183" s="66" t="s">
        <v>63</v>
      </c>
      <c r="AR183" s="6" t="e">
        <f>VLOOKUP(A:A,EOL!A:B,2,FALSE)</f>
        <v>#N/A</v>
      </c>
    </row>
    <row r="184" spans="1:44">
      <c r="A184" s="518" t="s">
        <v>381</v>
      </c>
      <c r="B184" s="445" t="s">
        <v>378</v>
      </c>
      <c r="C184" s="398" t="s">
        <v>265</v>
      </c>
      <c r="D184" s="14" t="s">
        <v>63</v>
      </c>
      <c r="E184" s="14" t="s">
        <v>63</v>
      </c>
      <c r="F184" s="14" t="s">
        <v>63</v>
      </c>
      <c r="G184" s="14" t="s">
        <v>63</v>
      </c>
      <c r="H184" s="14" t="s">
        <v>63</v>
      </c>
      <c r="I184" s="14" t="s">
        <v>63</v>
      </c>
      <c r="J184" s="14" t="s">
        <v>63</v>
      </c>
      <c r="K184" s="14" t="s">
        <v>63</v>
      </c>
      <c r="L184" s="14" t="s">
        <v>63</v>
      </c>
      <c r="M184" s="14" t="s">
        <v>63</v>
      </c>
      <c r="N184" s="14" t="s">
        <v>63</v>
      </c>
      <c r="O184" s="14" t="s">
        <v>63</v>
      </c>
      <c r="P184" s="14" t="s">
        <v>63</v>
      </c>
      <c r="Q184" s="14" t="s">
        <v>63</v>
      </c>
      <c r="R184" s="14" t="s">
        <v>63</v>
      </c>
      <c r="S184" s="14" t="s">
        <v>63</v>
      </c>
      <c r="T184" s="14" t="s">
        <v>63</v>
      </c>
      <c r="U184" s="14" t="s">
        <v>63</v>
      </c>
      <c r="V184" s="14" t="s">
        <v>63</v>
      </c>
      <c r="W184" s="14" t="s">
        <v>63</v>
      </c>
      <c r="X184" s="14" t="s">
        <v>63</v>
      </c>
      <c r="Y184" s="14" t="s">
        <v>63</v>
      </c>
      <c r="Z184" s="14" t="s">
        <v>63</v>
      </c>
      <c r="AA184" s="14" t="s">
        <v>63</v>
      </c>
      <c r="AB184" s="14" t="s">
        <v>63</v>
      </c>
      <c r="AC184" s="14" t="s">
        <v>63</v>
      </c>
      <c r="AD184" s="14" t="s">
        <v>63</v>
      </c>
      <c r="AE184" s="14" t="s">
        <v>63</v>
      </c>
      <c r="AF184" s="14" t="s">
        <v>63</v>
      </c>
      <c r="AG184" s="14" t="s">
        <v>63</v>
      </c>
      <c r="AH184" s="14" t="s">
        <v>63</v>
      </c>
      <c r="AI184" s="14" t="s">
        <v>63</v>
      </c>
      <c r="AJ184" s="14" t="s">
        <v>63</v>
      </c>
      <c r="AK184" s="14" t="s">
        <v>63</v>
      </c>
      <c r="AL184" s="14" t="s">
        <v>63</v>
      </c>
      <c r="AM184" s="14" t="s">
        <v>63</v>
      </c>
      <c r="AN184" s="206" t="s">
        <v>379</v>
      </c>
      <c r="AO184" s="14" t="s">
        <v>66</v>
      </c>
      <c r="AP184" s="14" t="s">
        <v>66</v>
      </c>
      <c r="AQ184" s="66" t="s">
        <v>63</v>
      </c>
      <c r="AR184" s="6" t="e">
        <f>VLOOKUP(A:A,EOL!A:B,2,FALSE)</f>
        <v>#N/A</v>
      </c>
    </row>
    <row r="185" spans="1:44">
      <c r="A185" s="523" t="s">
        <v>355</v>
      </c>
      <c r="B185" s="394" t="s">
        <v>354</v>
      </c>
      <c r="C185" s="14" t="s">
        <v>308</v>
      </c>
      <c r="D185" s="14" t="s">
        <v>63</v>
      </c>
      <c r="E185" s="14" t="s">
        <v>63</v>
      </c>
      <c r="F185" s="14" t="s">
        <v>63</v>
      </c>
      <c r="G185" s="30" t="s">
        <v>63</v>
      </c>
      <c r="H185" s="30" t="s">
        <v>63</v>
      </c>
      <c r="I185" s="30" t="s">
        <v>63</v>
      </c>
      <c r="J185" s="14" t="s">
        <v>63</v>
      </c>
      <c r="K185" s="14" t="s">
        <v>345</v>
      </c>
      <c r="L185" s="14" t="s">
        <v>63</v>
      </c>
      <c r="M185" s="30" t="s">
        <v>268</v>
      </c>
      <c r="N185" s="49" t="s">
        <v>269</v>
      </c>
      <c r="O185" s="14" t="s">
        <v>63</v>
      </c>
      <c r="P185" s="14" t="s">
        <v>63</v>
      </c>
      <c r="Q185" s="14" t="s">
        <v>63</v>
      </c>
      <c r="R185" s="30" t="s">
        <v>270</v>
      </c>
      <c r="S185" s="14" t="s">
        <v>63</v>
      </c>
      <c r="T185" s="14" t="s">
        <v>63</v>
      </c>
      <c r="U185" s="23" t="s">
        <v>271</v>
      </c>
      <c r="V185" s="23" t="s">
        <v>272</v>
      </c>
      <c r="W185" s="23" t="s">
        <v>273</v>
      </c>
      <c r="X185" s="23" t="s">
        <v>274</v>
      </c>
      <c r="Y185" s="24" t="s">
        <v>275</v>
      </c>
      <c r="Z185" s="14" t="s">
        <v>63</v>
      </c>
      <c r="AA185" s="14" t="s">
        <v>63</v>
      </c>
      <c r="AB185" s="14" t="s">
        <v>63</v>
      </c>
      <c r="AC185" s="14" t="s">
        <v>63</v>
      </c>
      <c r="AD185" s="14" t="s">
        <v>63</v>
      </c>
      <c r="AE185" s="14" t="s">
        <v>63</v>
      </c>
      <c r="AF185" s="14" t="s">
        <v>63</v>
      </c>
      <c r="AG185" s="14" t="s">
        <v>63</v>
      </c>
      <c r="AH185" s="14" t="s">
        <v>63</v>
      </c>
      <c r="AI185" s="14" t="s">
        <v>63</v>
      </c>
      <c r="AJ185" s="14" t="s">
        <v>63</v>
      </c>
      <c r="AK185" s="14" t="s">
        <v>63</v>
      </c>
      <c r="AL185" s="14" t="s">
        <v>63</v>
      </c>
      <c r="AM185" s="206" t="s">
        <v>63</v>
      </c>
      <c r="AN185" s="57" t="s">
        <v>240</v>
      </c>
      <c r="AO185" s="57" t="s">
        <v>312</v>
      </c>
      <c r="AP185" s="57" t="s">
        <v>109</v>
      </c>
      <c r="AQ185" s="66" t="s">
        <v>63</v>
      </c>
      <c r="AR185" s="6" t="e">
        <f>VLOOKUP(A:A,EOL!A:B,2,FALSE)</f>
        <v>#N/A</v>
      </c>
    </row>
    <row r="186" spans="1:44">
      <c r="A186" s="518" t="s">
        <v>382</v>
      </c>
      <c r="B186" s="75" t="s">
        <v>378</v>
      </c>
      <c r="C186" s="398" t="s">
        <v>265</v>
      </c>
      <c r="D186" s="14" t="s">
        <v>63</v>
      </c>
      <c r="E186" s="14" t="s">
        <v>63</v>
      </c>
      <c r="F186" s="14" t="s">
        <v>63</v>
      </c>
      <c r="G186" s="14" t="s">
        <v>63</v>
      </c>
      <c r="H186" s="14" t="s">
        <v>63</v>
      </c>
      <c r="I186" s="14" t="s">
        <v>63</v>
      </c>
      <c r="J186" s="14" t="s">
        <v>63</v>
      </c>
      <c r="K186" s="14" t="s">
        <v>63</v>
      </c>
      <c r="L186" s="14" t="s">
        <v>63</v>
      </c>
      <c r="M186" s="14" t="s">
        <v>63</v>
      </c>
      <c r="N186" s="14" t="s">
        <v>63</v>
      </c>
      <c r="O186" s="14" t="s">
        <v>63</v>
      </c>
      <c r="P186" s="14" t="s">
        <v>63</v>
      </c>
      <c r="Q186" s="14" t="s">
        <v>63</v>
      </c>
      <c r="R186" s="14" t="s">
        <v>63</v>
      </c>
      <c r="S186" s="14" t="s">
        <v>63</v>
      </c>
      <c r="T186" s="14" t="s">
        <v>63</v>
      </c>
      <c r="U186" s="14" t="s">
        <v>63</v>
      </c>
      <c r="V186" s="14" t="s">
        <v>63</v>
      </c>
      <c r="W186" s="14" t="s">
        <v>63</v>
      </c>
      <c r="X186" s="14" t="s">
        <v>63</v>
      </c>
      <c r="Y186" s="14" t="s">
        <v>63</v>
      </c>
      <c r="Z186" s="14" t="s">
        <v>63</v>
      </c>
      <c r="AA186" s="14" t="s">
        <v>63</v>
      </c>
      <c r="AB186" s="14" t="s">
        <v>63</v>
      </c>
      <c r="AC186" s="14" t="s">
        <v>63</v>
      </c>
      <c r="AD186" s="14" t="s">
        <v>63</v>
      </c>
      <c r="AE186" s="14" t="s">
        <v>63</v>
      </c>
      <c r="AF186" s="14" t="s">
        <v>63</v>
      </c>
      <c r="AG186" s="14" t="s">
        <v>63</v>
      </c>
      <c r="AH186" s="14" t="s">
        <v>63</v>
      </c>
      <c r="AI186" s="14" t="s">
        <v>63</v>
      </c>
      <c r="AJ186" s="14" t="s">
        <v>63</v>
      </c>
      <c r="AK186" s="14" t="s">
        <v>63</v>
      </c>
      <c r="AL186" s="14" t="s">
        <v>63</v>
      </c>
      <c r="AM186" s="14" t="s">
        <v>63</v>
      </c>
      <c r="AN186" s="14" t="s">
        <v>379</v>
      </c>
      <c r="AO186" s="14" t="s">
        <v>66</v>
      </c>
      <c r="AP186" s="14" t="s">
        <v>66</v>
      </c>
      <c r="AQ186" s="66" t="s">
        <v>63</v>
      </c>
      <c r="AR186" s="6" t="e">
        <f>VLOOKUP(A:A,EOL!A:B,2,FALSE)</f>
        <v>#N/A</v>
      </c>
    </row>
    <row r="187" spans="1:44">
      <c r="A187" s="523" t="s">
        <v>356</v>
      </c>
      <c r="B187" s="203" t="s">
        <v>354</v>
      </c>
      <c r="C187" s="14" t="s">
        <v>308</v>
      </c>
      <c r="D187" s="14" t="s">
        <v>63</v>
      </c>
      <c r="E187" s="14" t="s">
        <v>63</v>
      </c>
      <c r="F187" s="14" t="s">
        <v>63</v>
      </c>
      <c r="G187" s="30" t="s">
        <v>63</v>
      </c>
      <c r="H187" s="30" t="s">
        <v>63</v>
      </c>
      <c r="I187" s="30" t="s">
        <v>63</v>
      </c>
      <c r="J187" s="14" t="s">
        <v>63</v>
      </c>
      <c r="K187" s="14" t="s">
        <v>345</v>
      </c>
      <c r="L187" s="14" t="s">
        <v>63</v>
      </c>
      <c r="M187" s="30" t="s">
        <v>268</v>
      </c>
      <c r="N187" s="49" t="s">
        <v>269</v>
      </c>
      <c r="O187" s="14" t="s">
        <v>63</v>
      </c>
      <c r="P187" s="14" t="s">
        <v>63</v>
      </c>
      <c r="Q187" s="14" t="s">
        <v>63</v>
      </c>
      <c r="R187" s="30" t="s">
        <v>270</v>
      </c>
      <c r="S187" s="14" t="s">
        <v>63</v>
      </c>
      <c r="T187" s="14" t="s">
        <v>63</v>
      </c>
      <c r="U187" s="23" t="s">
        <v>271</v>
      </c>
      <c r="V187" s="23" t="s">
        <v>272</v>
      </c>
      <c r="W187" s="23" t="s">
        <v>273</v>
      </c>
      <c r="X187" s="23" t="s">
        <v>274</v>
      </c>
      <c r="Y187" s="24" t="s">
        <v>275</v>
      </c>
      <c r="Z187" s="14" t="s">
        <v>63</v>
      </c>
      <c r="AA187" s="14" t="s">
        <v>63</v>
      </c>
      <c r="AB187" s="14" t="s">
        <v>63</v>
      </c>
      <c r="AC187" s="14" t="s">
        <v>63</v>
      </c>
      <c r="AD187" s="14" t="s">
        <v>63</v>
      </c>
      <c r="AE187" s="14" t="s">
        <v>63</v>
      </c>
      <c r="AF187" s="14" t="s">
        <v>63</v>
      </c>
      <c r="AG187" s="14" t="s">
        <v>63</v>
      </c>
      <c r="AH187" s="14" t="s">
        <v>63</v>
      </c>
      <c r="AI187" s="14" t="s">
        <v>63</v>
      </c>
      <c r="AJ187" s="14" t="s">
        <v>63</v>
      </c>
      <c r="AK187" s="14" t="s">
        <v>63</v>
      </c>
      <c r="AL187" s="14" t="s">
        <v>63</v>
      </c>
      <c r="AM187" s="206" t="s">
        <v>63</v>
      </c>
      <c r="AN187" s="57" t="s">
        <v>240</v>
      </c>
      <c r="AO187" s="57" t="s">
        <v>312</v>
      </c>
      <c r="AP187" s="207" t="s">
        <v>109</v>
      </c>
      <c r="AQ187" s="66" t="s">
        <v>63</v>
      </c>
      <c r="AR187" s="6" t="str">
        <f>VLOOKUP(A:A,EOL!A:B,2,FALSE)</f>
        <v>&lt;-Camera is EOL</v>
      </c>
    </row>
    <row r="188" spans="1:44">
      <c r="A188" s="518" t="s">
        <v>303</v>
      </c>
      <c r="B188" s="203" t="s">
        <v>304</v>
      </c>
      <c r="C188" s="14" t="s">
        <v>63</v>
      </c>
      <c r="D188" s="14" t="s">
        <v>63</v>
      </c>
      <c r="E188" s="14" t="s">
        <v>63</v>
      </c>
      <c r="F188" s="14" t="s">
        <v>63</v>
      </c>
      <c r="G188" s="14" t="s">
        <v>63</v>
      </c>
      <c r="H188" s="14" t="s">
        <v>63</v>
      </c>
      <c r="I188" s="14" t="s">
        <v>63</v>
      </c>
      <c r="J188" s="206" t="s">
        <v>305</v>
      </c>
      <c r="K188" s="14" t="s">
        <v>267</v>
      </c>
      <c r="L188" s="14" t="s">
        <v>63</v>
      </c>
      <c r="M188" s="23" t="s">
        <v>268</v>
      </c>
      <c r="N188" s="23" t="s">
        <v>269</v>
      </c>
      <c r="O188" s="14" t="s">
        <v>63</v>
      </c>
      <c r="P188" s="14" t="s">
        <v>63</v>
      </c>
      <c r="Q188" s="14" t="s">
        <v>63</v>
      </c>
      <c r="R188" s="23" t="s">
        <v>270</v>
      </c>
      <c r="S188" s="24" t="s">
        <v>63</v>
      </c>
      <c r="T188" s="24" t="s">
        <v>63</v>
      </c>
      <c r="U188" s="23" t="s">
        <v>271</v>
      </c>
      <c r="V188" s="23" t="s">
        <v>272</v>
      </c>
      <c r="W188" s="23" t="s">
        <v>273</v>
      </c>
      <c r="X188" s="23" t="s">
        <v>274</v>
      </c>
      <c r="Y188" s="25" t="s">
        <v>275</v>
      </c>
      <c r="Z188" s="14" t="s">
        <v>63</v>
      </c>
      <c r="AA188" s="14" t="s">
        <v>63</v>
      </c>
      <c r="AB188" s="14" t="s">
        <v>63</v>
      </c>
      <c r="AC188" s="14" t="s">
        <v>63</v>
      </c>
      <c r="AD188" s="14" t="s">
        <v>63</v>
      </c>
      <c r="AE188" s="14" t="s">
        <v>63</v>
      </c>
      <c r="AF188" s="14" t="s">
        <v>63</v>
      </c>
      <c r="AG188" s="14" t="s">
        <v>63</v>
      </c>
      <c r="AH188" s="14" t="s">
        <v>63</v>
      </c>
      <c r="AI188" s="14" t="s">
        <v>63</v>
      </c>
      <c r="AJ188" s="14" t="s">
        <v>63</v>
      </c>
      <c r="AK188" s="14" t="s">
        <v>63</v>
      </c>
      <c r="AL188" s="14" t="s">
        <v>63</v>
      </c>
      <c r="AM188" s="206" t="s">
        <v>63</v>
      </c>
      <c r="AN188" s="57" t="s">
        <v>240</v>
      </c>
      <c r="AO188" s="57" t="s">
        <v>66</v>
      </c>
      <c r="AP188" s="57" t="s">
        <v>66</v>
      </c>
      <c r="AQ188" s="66" t="s">
        <v>63</v>
      </c>
      <c r="AR188" s="6" t="e">
        <f>VLOOKUP(A:A,EOL!A:B,2,FALSE)</f>
        <v>#N/A</v>
      </c>
    </row>
    <row r="189" spans="1:44" ht="15.75" thickBot="1">
      <c r="A189" s="575" t="s">
        <v>1155</v>
      </c>
      <c r="B189" s="489" t="s">
        <v>1162</v>
      </c>
      <c r="C189" s="398" t="s">
        <v>265</v>
      </c>
      <c r="D189" s="18"/>
      <c r="E189" s="18"/>
      <c r="F189" s="18"/>
      <c r="G189" s="18"/>
      <c r="H189" s="18"/>
      <c r="I189" s="18"/>
      <c r="J189" s="240"/>
      <c r="K189" s="18"/>
      <c r="L189" s="18"/>
      <c r="M189" s="91"/>
      <c r="N189" s="91"/>
      <c r="O189" s="18"/>
      <c r="P189" s="18"/>
      <c r="Q189" s="18"/>
      <c r="R189" s="91"/>
      <c r="S189" s="89"/>
      <c r="T189" s="89"/>
      <c r="U189" s="91"/>
      <c r="V189" s="91"/>
      <c r="W189" s="91"/>
      <c r="X189" s="91"/>
      <c r="Y189" s="102"/>
      <c r="Z189" s="18"/>
      <c r="AA189" s="18"/>
      <c r="AB189" s="18"/>
      <c r="AC189" s="18"/>
      <c r="AD189" s="18"/>
      <c r="AE189" s="18"/>
      <c r="AF189" s="18"/>
      <c r="AG189" s="18"/>
      <c r="AH189" s="18"/>
      <c r="AI189" s="18"/>
      <c r="AJ189" s="18"/>
      <c r="AK189" s="18"/>
      <c r="AL189" s="18"/>
      <c r="AM189" s="240"/>
      <c r="AN189" s="220" t="s">
        <v>66</v>
      </c>
      <c r="AO189" s="57" t="s">
        <v>312</v>
      </c>
      <c r="AP189" s="207" t="s">
        <v>109</v>
      </c>
      <c r="AQ189" s="66" t="s">
        <v>63</v>
      </c>
      <c r="AR189" s="6" t="e">
        <f>VLOOKUP(A:A,EOL!A:B,2,FALSE)</f>
        <v>#N/A</v>
      </c>
    </row>
    <row r="190" spans="1:44" ht="16.5" thickTop="1" thickBot="1">
      <c r="A190" s="575" t="s">
        <v>1156</v>
      </c>
      <c r="B190" s="489" t="s">
        <v>1162</v>
      </c>
      <c r="C190" s="398" t="s">
        <v>265</v>
      </c>
      <c r="D190" s="18"/>
      <c r="E190" s="18"/>
      <c r="F190" s="18"/>
      <c r="G190" s="18"/>
      <c r="H190" s="18"/>
      <c r="I190" s="18"/>
      <c r="J190" s="240"/>
      <c r="K190" s="18"/>
      <c r="L190" s="18"/>
      <c r="M190" s="91"/>
      <c r="N190" s="91"/>
      <c r="O190" s="18"/>
      <c r="P190" s="18"/>
      <c r="Q190" s="18"/>
      <c r="R190" s="91"/>
      <c r="S190" s="89"/>
      <c r="T190" s="89"/>
      <c r="U190" s="91"/>
      <c r="V190" s="91"/>
      <c r="W190" s="91"/>
      <c r="X190" s="91"/>
      <c r="Y190" s="102"/>
      <c r="Z190" s="18"/>
      <c r="AA190" s="18"/>
      <c r="AB190" s="18"/>
      <c r="AC190" s="18"/>
      <c r="AD190" s="18"/>
      <c r="AE190" s="18"/>
      <c r="AF190" s="18"/>
      <c r="AG190" s="18"/>
      <c r="AH190" s="18"/>
      <c r="AI190" s="18"/>
      <c r="AJ190" s="18"/>
      <c r="AK190" s="18"/>
      <c r="AL190" s="18"/>
      <c r="AM190" s="240"/>
      <c r="AN190" s="220" t="s">
        <v>66</v>
      </c>
      <c r="AO190" s="57" t="s">
        <v>312</v>
      </c>
      <c r="AP190" s="207" t="s">
        <v>109</v>
      </c>
      <c r="AQ190" s="66" t="s">
        <v>63</v>
      </c>
      <c r="AR190" s="6" t="e">
        <f>VLOOKUP(A:A,EOL!A:B,2,FALSE)</f>
        <v>#N/A</v>
      </c>
    </row>
    <row r="191" spans="1:44" ht="46.5" thickTop="1" thickBot="1">
      <c r="A191" s="537" t="s">
        <v>672</v>
      </c>
      <c r="B191" s="226" t="s">
        <v>673</v>
      </c>
      <c r="C191" s="17" t="s">
        <v>108</v>
      </c>
      <c r="D191" s="17" t="s">
        <v>493</v>
      </c>
      <c r="E191" s="17" t="s">
        <v>63</v>
      </c>
      <c r="F191" s="17" t="s">
        <v>63</v>
      </c>
      <c r="G191" s="17" t="s">
        <v>63</v>
      </c>
      <c r="H191" s="17" t="s">
        <v>63</v>
      </c>
      <c r="I191" s="17" t="s">
        <v>63</v>
      </c>
      <c r="J191" s="17" t="s">
        <v>63</v>
      </c>
      <c r="K191" s="33" t="s">
        <v>494</v>
      </c>
      <c r="L191" s="26" t="s">
        <v>63</v>
      </c>
      <c r="M191" s="26" t="s">
        <v>63</v>
      </c>
      <c r="N191" s="26" t="s">
        <v>213</v>
      </c>
      <c r="O191" s="26" t="s">
        <v>214</v>
      </c>
      <c r="P191" s="26" t="s">
        <v>215</v>
      </c>
      <c r="Q191" s="26" t="s">
        <v>216</v>
      </c>
      <c r="R191" s="26" t="s">
        <v>217</v>
      </c>
      <c r="S191" s="27" t="s">
        <v>227</v>
      </c>
      <c r="T191" s="27" t="s">
        <v>219</v>
      </c>
      <c r="U191" s="26" t="s">
        <v>220</v>
      </c>
      <c r="V191" s="26" t="s">
        <v>221</v>
      </c>
      <c r="W191" s="26" t="s">
        <v>222</v>
      </c>
      <c r="X191" s="26" t="s">
        <v>223</v>
      </c>
      <c r="Y191" s="27" t="s">
        <v>224</v>
      </c>
      <c r="Z191" s="17" t="s">
        <v>63</v>
      </c>
      <c r="AA191" s="17" t="s">
        <v>63</v>
      </c>
      <c r="AB191" s="17" t="s">
        <v>63</v>
      </c>
      <c r="AC191" s="17" t="s">
        <v>63</v>
      </c>
      <c r="AD191" s="17" t="s">
        <v>63</v>
      </c>
      <c r="AE191" s="17" t="s">
        <v>63</v>
      </c>
      <c r="AF191" s="17" t="s">
        <v>63</v>
      </c>
      <c r="AG191" s="17" t="s">
        <v>63</v>
      </c>
      <c r="AH191" s="17" t="s">
        <v>63</v>
      </c>
      <c r="AI191" s="17" t="s">
        <v>63</v>
      </c>
      <c r="AJ191" s="17" t="s">
        <v>63</v>
      </c>
      <c r="AK191" s="17" t="s">
        <v>63</v>
      </c>
      <c r="AL191" s="17" t="s">
        <v>63</v>
      </c>
      <c r="AM191" s="17" t="s">
        <v>63</v>
      </c>
      <c r="AN191" s="220" t="s">
        <v>66</v>
      </c>
      <c r="AO191" s="83" t="s">
        <v>108</v>
      </c>
      <c r="AP191" s="70" t="s">
        <v>109</v>
      </c>
      <c r="AQ191" s="68" t="s">
        <v>63</v>
      </c>
      <c r="AR191" s="6" t="str">
        <f>VLOOKUP(A:A,EOL!A:B,2,FALSE)</f>
        <v>&lt;-Camera is EOL</v>
      </c>
    </row>
    <row r="192" spans="1:44" ht="15.75" thickTop="1">
      <c r="A192" s="534" t="s">
        <v>679</v>
      </c>
      <c r="B192" s="224" t="s">
        <v>676</v>
      </c>
      <c r="C192" s="12" t="s">
        <v>108</v>
      </c>
      <c r="D192" s="221" t="s">
        <v>677</v>
      </c>
      <c r="E192" s="12" t="s">
        <v>63</v>
      </c>
      <c r="F192" s="12" t="s">
        <v>63</v>
      </c>
      <c r="G192" s="12" t="s">
        <v>63</v>
      </c>
      <c r="H192" s="12" t="s">
        <v>63</v>
      </c>
      <c r="I192" s="12" t="s">
        <v>63</v>
      </c>
      <c r="J192" s="12" t="s">
        <v>63</v>
      </c>
      <c r="K192" s="32" t="s">
        <v>678</v>
      </c>
      <c r="L192" s="12" t="s">
        <v>63</v>
      </c>
      <c r="M192" s="12" t="s">
        <v>63</v>
      </c>
      <c r="N192" s="20" t="s">
        <v>269</v>
      </c>
      <c r="O192" s="20" t="s">
        <v>522</v>
      </c>
      <c r="P192" s="20" t="s">
        <v>523</v>
      </c>
      <c r="Q192" s="20" t="s">
        <v>524</v>
      </c>
      <c r="R192" s="20" t="s">
        <v>270</v>
      </c>
      <c r="S192" s="21"/>
      <c r="T192" s="21" t="s">
        <v>219</v>
      </c>
      <c r="U192" s="20" t="s">
        <v>220</v>
      </c>
      <c r="V192" s="20" t="s">
        <v>221</v>
      </c>
      <c r="W192" s="20" t="s">
        <v>273</v>
      </c>
      <c r="X192" s="20" t="s">
        <v>274</v>
      </c>
      <c r="Y192" s="234" t="s">
        <v>275</v>
      </c>
      <c r="Z192" s="12" t="s">
        <v>63</v>
      </c>
      <c r="AA192" s="12" t="s">
        <v>63</v>
      </c>
      <c r="AB192" s="12" t="s">
        <v>63</v>
      </c>
      <c r="AC192" s="12" t="s">
        <v>63</v>
      </c>
      <c r="AD192" s="12" t="s">
        <v>63</v>
      </c>
      <c r="AE192" s="12" t="s">
        <v>63</v>
      </c>
      <c r="AF192" s="12" t="s">
        <v>63</v>
      </c>
      <c r="AG192" s="12" t="s">
        <v>63</v>
      </c>
      <c r="AH192" s="12" t="s">
        <v>63</v>
      </c>
      <c r="AI192" s="12" t="s">
        <v>63</v>
      </c>
      <c r="AJ192" s="12" t="s">
        <v>63</v>
      </c>
      <c r="AK192" s="12" t="s">
        <v>63</v>
      </c>
      <c r="AL192" s="12" t="s">
        <v>63</v>
      </c>
      <c r="AM192" s="12" t="s">
        <v>63</v>
      </c>
      <c r="AN192" s="218" t="s">
        <v>66</v>
      </c>
      <c r="AO192" s="84" t="s">
        <v>108</v>
      </c>
      <c r="AP192" s="69" t="s">
        <v>109</v>
      </c>
      <c r="AQ192" s="64" t="s">
        <v>63</v>
      </c>
      <c r="AR192" s="6" t="str">
        <f>VLOOKUP(A:A,EOL!A:B,2,FALSE)</f>
        <v>&lt;-Camera is EOL</v>
      </c>
    </row>
    <row r="193" spans="1:44" ht="45">
      <c r="A193" s="518" t="s">
        <v>674</v>
      </c>
      <c r="B193" s="203" t="s">
        <v>673</v>
      </c>
      <c r="C193" s="14" t="s">
        <v>108</v>
      </c>
      <c r="D193" s="14" t="s">
        <v>493</v>
      </c>
      <c r="E193" s="14" t="s">
        <v>63</v>
      </c>
      <c r="F193" s="14" t="s">
        <v>63</v>
      </c>
      <c r="G193" s="14" t="s">
        <v>63</v>
      </c>
      <c r="H193" s="14" t="s">
        <v>63</v>
      </c>
      <c r="I193" s="14" t="s">
        <v>63</v>
      </c>
      <c r="J193" s="14" t="s">
        <v>63</v>
      </c>
      <c r="K193" s="34" t="s">
        <v>494</v>
      </c>
      <c r="L193" s="14" t="s">
        <v>63</v>
      </c>
      <c r="M193" s="14" t="s">
        <v>63</v>
      </c>
      <c r="N193" s="23" t="s">
        <v>213</v>
      </c>
      <c r="O193" s="23" t="s">
        <v>214</v>
      </c>
      <c r="P193" s="23" t="s">
        <v>215</v>
      </c>
      <c r="Q193" s="23" t="s">
        <v>216</v>
      </c>
      <c r="R193" s="23" t="s">
        <v>217</v>
      </c>
      <c r="S193" s="24" t="s">
        <v>227</v>
      </c>
      <c r="T193" s="24" t="s">
        <v>219</v>
      </c>
      <c r="U193" s="23" t="s">
        <v>220</v>
      </c>
      <c r="V193" s="23" t="s">
        <v>221</v>
      </c>
      <c r="W193" s="23" t="s">
        <v>222</v>
      </c>
      <c r="X193" s="23" t="s">
        <v>223</v>
      </c>
      <c r="Y193" s="24" t="s">
        <v>224</v>
      </c>
      <c r="Z193" s="14" t="s">
        <v>63</v>
      </c>
      <c r="AA193" s="14" t="s">
        <v>63</v>
      </c>
      <c r="AB193" s="14" t="s">
        <v>63</v>
      </c>
      <c r="AC193" s="14" t="s">
        <v>63</v>
      </c>
      <c r="AD193" s="14" t="s">
        <v>63</v>
      </c>
      <c r="AE193" s="14" t="s">
        <v>63</v>
      </c>
      <c r="AF193" s="14" t="s">
        <v>63</v>
      </c>
      <c r="AG193" s="14" t="s">
        <v>63</v>
      </c>
      <c r="AH193" s="14" t="s">
        <v>63</v>
      </c>
      <c r="AI193" s="14" t="s">
        <v>63</v>
      </c>
      <c r="AJ193" s="14" t="s">
        <v>63</v>
      </c>
      <c r="AK193" s="14" t="s">
        <v>63</v>
      </c>
      <c r="AL193" s="14" t="s">
        <v>63</v>
      </c>
      <c r="AM193" s="14" t="s">
        <v>63</v>
      </c>
      <c r="AN193" s="207" t="s">
        <v>66</v>
      </c>
      <c r="AO193" s="58" t="s">
        <v>108</v>
      </c>
      <c r="AP193" s="57" t="s">
        <v>109</v>
      </c>
      <c r="AQ193" s="66" t="s">
        <v>63</v>
      </c>
      <c r="AR193" s="6" t="str">
        <f>VLOOKUP(A:A,EOL!A:B,2,FALSE)</f>
        <v>&lt;-Camera is EOL</v>
      </c>
    </row>
    <row r="194" spans="1:44">
      <c r="A194" s="518" t="s">
        <v>675</v>
      </c>
      <c r="B194" s="203" t="s">
        <v>676</v>
      </c>
      <c r="C194" s="14" t="s">
        <v>108</v>
      </c>
      <c r="D194" s="206" t="s">
        <v>677</v>
      </c>
      <c r="E194" s="14" t="s">
        <v>63</v>
      </c>
      <c r="F194" s="14" t="s">
        <v>63</v>
      </c>
      <c r="G194" s="14" t="s">
        <v>63</v>
      </c>
      <c r="H194" s="14" t="s">
        <v>63</v>
      </c>
      <c r="I194" s="14" t="s">
        <v>63</v>
      </c>
      <c r="J194" s="14" t="s">
        <v>63</v>
      </c>
      <c r="K194" s="34" t="s">
        <v>678</v>
      </c>
      <c r="L194" s="14" t="s">
        <v>63</v>
      </c>
      <c r="M194" s="14" t="s">
        <v>63</v>
      </c>
      <c r="N194" s="23" t="s">
        <v>269</v>
      </c>
      <c r="O194" s="23" t="s">
        <v>522</v>
      </c>
      <c r="P194" s="23" t="s">
        <v>523</v>
      </c>
      <c r="Q194" s="23" t="s">
        <v>524</v>
      </c>
      <c r="R194" s="23" t="s">
        <v>270</v>
      </c>
      <c r="S194" s="24"/>
      <c r="T194" s="24" t="s">
        <v>219</v>
      </c>
      <c r="U194" s="23" t="s">
        <v>220</v>
      </c>
      <c r="V194" s="23" t="s">
        <v>221</v>
      </c>
      <c r="W194" s="23" t="s">
        <v>273</v>
      </c>
      <c r="X194" s="23" t="s">
        <v>274</v>
      </c>
      <c r="Y194" s="235" t="s">
        <v>275</v>
      </c>
      <c r="Z194" s="14" t="s">
        <v>63</v>
      </c>
      <c r="AA194" s="14" t="s">
        <v>63</v>
      </c>
      <c r="AB194" s="14" t="s">
        <v>63</v>
      </c>
      <c r="AC194" s="14" t="s">
        <v>63</v>
      </c>
      <c r="AD194" s="14" t="s">
        <v>63</v>
      </c>
      <c r="AE194" s="14" t="s">
        <v>63</v>
      </c>
      <c r="AF194" s="14" t="s">
        <v>63</v>
      </c>
      <c r="AG194" s="14" t="s">
        <v>63</v>
      </c>
      <c r="AH194" s="14" t="s">
        <v>63</v>
      </c>
      <c r="AI194" s="14" t="s">
        <v>63</v>
      </c>
      <c r="AJ194" s="14" t="s">
        <v>63</v>
      </c>
      <c r="AK194" s="14" t="s">
        <v>63</v>
      </c>
      <c r="AL194" s="14" t="s">
        <v>63</v>
      </c>
      <c r="AM194" s="14" t="s">
        <v>63</v>
      </c>
      <c r="AN194" s="207" t="s">
        <v>66</v>
      </c>
      <c r="AO194" s="58" t="s">
        <v>108</v>
      </c>
      <c r="AP194" s="57" t="s">
        <v>109</v>
      </c>
      <c r="AQ194" s="66" t="s">
        <v>63</v>
      </c>
      <c r="AR194" s="6" t="str">
        <f>VLOOKUP(A:A,EOL!A:B,2,FALSE)</f>
        <v>&lt;-Camera is EOL</v>
      </c>
    </row>
    <row r="195" spans="1:44">
      <c r="A195" s="517" t="s">
        <v>504</v>
      </c>
      <c r="B195" s="400" t="s">
        <v>505</v>
      </c>
      <c r="C195" s="295" t="s">
        <v>265</v>
      </c>
      <c r="D195" s="206" t="s">
        <v>506</v>
      </c>
      <c r="E195" s="14" t="s">
        <v>63</v>
      </c>
      <c r="F195" s="14" t="s">
        <v>63</v>
      </c>
      <c r="G195" s="14" t="s">
        <v>63</v>
      </c>
      <c r="H195" s="14" t="s">
        <v>63</v>
      </c>
      <c r="I195" s="14" t="s">
        <v>63</v>
      </c>
      <c r="J195" s="14" t="s">
        <v>63</v>
      </c>
      <c r="K195" s="14" t="s">
        <v>63</v>
      </c>
      <c r="L195" s="14" t="s">
        <v>63</v>
      </c>
      <c r="M195" s="23" t="s">
        <v>507</v>
      </c>
      <c r="N195" s="14" t="s">
        <v>63</v>
      </c>
      <c r="O195" s="14" t="s">
        <v>63</v>
      </c>
      <c r="P195" s="14" t="s">
        <v>63</v>
      </c>
      <c r="Q195" s="14" t="s">
        <v>63</v>
      </c>
      <c r="R195" s="14" t="s">
        <v>63</v>
      </c>
      <c r="S195" s="14" t="s">
        <v>63</v>
      </c>
      <c r="T195" s="14" t="s">
        <v>63</v>
      </c>
      <c r="U195" s="14" t="s">
        <v>63</v>
      </c>
      <c r="V195" s="14" t="s">
        <v>63</v>
      </c>
      <c r="W195" s="14" t="s">
        <v>63</v>
      </c>
      <c r="X195" s="14" t="s">
        <v>63</v>
      </c>
      <c r="Y195" s="14" t="s">
        <v>63</v>
      </c>
      <c r="Z195" s="14" t="s">
        <v>63</v>
      </c>
      <c r="AA195" s="14" t="s">
        <v>63</v>
      </c>
      <c r="AB195" s="14" t="s">
        <v>63</v>
      </c>
      <c r="AC195" s="14" t="s">
        <v>63</v>
      </c>
      <c r="AD195" s="14" t="s">
        <v>63</v>
      </c>
      <c r="AE195" s="14" t="s">
        <v>63</v>
      </c>
      <c r="AF195" s="14" t="s">
        <v>63</v>
      </c>
      <c r="AG195" s="14" t="s">
        <v>63</v>
      </c>
      <c r="AH195" s="14" t="s">
        <v>63</v>
      </c>
      <c r="AI195" s="14" t="s">
        <v>63</v>
      </c>
      <c r="AJ195" s="14" t="s">
        <v>63</v>
      </c>
      <c r="AK195" s="14" t="s">
        <v>63</v>
      </c>
      <c r="AL195" s="14" t="s">
        <v>63</v>
      </c>
      <c r="AM195" s="14" t="s">
        <v>63</v>
      </c>
      <c r="AN195" s="207" t="s">
        <v>66</v>
      </c>
      <c r="AO195" s="375" t="s">
        <v>63</v>
      </c>
      <c r="AP195" s="57" t="s">
        <v>109</v>
      </c>
      <c r="AQ195" s="66" t="s">
        <v>63</v>
      </c>
      <c r="AR195" s="6" t="e">
        <f>VLOOKUP(A:A,EOL!A:B,2,FALSE)</f>
        <v>#N/A</v>
      </c>
    </row>
    <row r="196" spans="1:44">
      <c r="A196" s="576" t="s">
        <v>508</v>
      </c>
      <c r="B196" s="412" t="s">
        <v>505</v>
      </c>
      <c r="C196" s="410" t="s">
        <v>265</v>
      </c>
      <c r="D196" s="18" t="s">
        <v>506</v>
      </c>
      <c r="E196" s="18" t="s">
        <v>63</v>
      </c>
      <c r="F196" s="18" t="s">
        <v>63</v>
      </c>
      <c r="G196" s="18" t="s">
        <v>63</v>
      </c>
      <c r="H196" s="18" t="s">
        <v>63</v>
      </c>
      <c r="I196" s="18" t="s">
        <v>63</v>
      </c>
      <c r="J196" s="18" t="s">
        <v>63</v>
      </c>
      <c r="K196" s="18" t="s">
        <v>63</v>
      </c>
      <c r="L196" s="18" t="s">
        <v>63</v>
      </c>
      <c r="M196" s="91" t="s">
        <v>507</v>
      </c>
      <c r="N196" s="18" t="s">
        <v>63</v>
      </c>
      <c r="O196" s="18" t="s">
        <v>63</v>
      </c>
      <c r="P196" s="18" t="s">
        <v>63</v>
      </c>
      <c r="Q196" s="18" t="s">
        <v>63</v>
      </c>
      <c r="R196" s="18" t="s">
        <v>63</v>
      </c>
      <c r="S196" s="18" t="s">
        <v>63</v>
      </c>
      <c r="T196" s="18" t="s">
        <v>63</v>
      </c>
      <c r="U196" s="18" t="s">
        <v>63</v>
      </c>
      <c r="V196" s="18" t="s">
        <v>63</v>
      </c>
      <c r="W196" s="18" t="s">
        <v>63</v>
      </c>
      <c r="X196" s="18" t="s">
        <v>63</v>
      </c>
      <c r="Y196" s="18" t="s">
        <v>63</v>
      </c>
      <c r="Z196" s="18" t="s">
        <v>63</v>
      </c>
      <c r="AA196" s="18" t="s">
        <v>63</v>
      </c>
      <c r="AB196" s="18" t="s">
        <v>63</v>
      </c>
      <c r="AC196" s="18" t="s">
        <v>63</v>
      </c>
      <c r="AD196" s="18" t="s">
        <v>63</v>
      </c>
      <c r="AE196" s="18" t="s">
        <v>63</v>
      </c>
      <c r="AF196" s="18" t="s">
        <v>63</v>
      </c>
      <c r="AG196" s="18" t="s">
        <v>63</v>
      </c>
      <c r="AH196" s="18" t="s">
        <v>63</v>
      </c>
      <c r="AI196" s="18" t="s">
        <v>63</v>
      </c>
      <c r="AJ196" s="18" t="s">
        <v>63</v>
      </c>
      <c r="AK196" s="18" t="s">
        <v>63</v>
      </c>
      <c r="AL196" s="18" t="s">
        <v>63</v>
      </c>
      <c r="AM196" s="18" t="s">
        <v>63</v>
      </c>
      <c r="AN196" s="223" t="s">
        <v>66</v>
      </c>
      <c r="AO196" s="411" t="s">
        <v>63</v>
      </c>
      <c r="AP196" s="59" t="s">
        <v>109</v>
      </c>
      <c r="AQ196" s="78" t="s">
        <v>63</v>
      </c>
      <c r="AR196" s="6" t="str">
        <f>VLOOKUP(A:A,EOL!A:B,2,FALSE)</f>
        <v>&lt;-Camera is EOL</v>
      </c>
    </row>
    <row r="197" spans="1:44" s="198" customFormat="1">
      <c r="A197" s="577" t="s">
        <v>1118</v>
      </c>
      <c r="B197" s="445" t="s">
        <v>1120</v>
      </c>
      <c r="C197" s="14" t="s">
        <v>108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23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207" t="s">
        <v>66</v>
      </c>
      <c r="AO197" s="58" t="s">
        <v>108</v>
      </c>
      <c r="AP197" s="59" t="s">
        <v>109</v>
      </c>
      <c r="AQ197" s="78" t="s">
        <v>63</v>
      </c>
      <c r="AR197" s="6" t="e">
        <f>VLOOKUP(A:A,EOL!A:B,2,FALSE)</f>
        <v>#N/A</v>
      </c>
    </row>
    <row r="198" spans="1:44" ht="15.75" thickBot="1">
      <c r="A198" s="578" t="s">
        <v>1119</v>
      </c>
      <c r="B198" s="447" t="s">
        <v>1120</v>
      </c>
      <c r="C198" s="14" t="s">
        <v>108</v>
      </c>
      <c r="D198" s="53"/>
      <c r="E198" s="53"/>
      <c r="F198" s="53"/>
      <c r="G198" s="53"/>
      <c r="H198" s="53"/>
      <c r="I198" s="53"/>
      <c r="J198" s="53"/>
      <c r="K198" s="53"/>
      <c r="L198" s="53"/>
      <c r="M198" s="160"/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 s="53"/>
      <c r="AL198" s="53"/>
      <c r="AM198" s="53"/>
      <c r="AN198" s="207" t="s">
        <v>66</v>
      </c>
      <c r="AO198" s="58" t="s">
        <v>108</v>
      </c>
      <c r="AP198" s="59" t="s">
        <v>109</v>
      </c>
      <c r="AQ198" s="78" t="s">
        <v>63</v>
      </c>
      <c r="AR198" s="6" t="e">
        <f>VLOOKUP(A:A,EOL!A:B,2,FALSE)</f>
        <v>#N/A</v>
      </c>
    </row>
    <row r="199" spans="1:44" ht="15.75" thickTop="1">
      <c r="A199" s="534" t="s">
        <v>575</v>
      </c>
      <c r="B199" s="752" t="s">
        <v>576</v>
      </c>
      <c r="C199" s="287" t="s">
        <v>265</v>
      </c>
      <c r="D199" s="12"/>
      <c r="E199" s="12"/>
      <c r="F199" s="12"/>
      <c r="G199" s="29"/>
      <c r="H199" s="29"/>
      <c r="I199" s="29"/>
      <c r="J199" s="12"/>
      <c r="K199" s="14"/>
      <c r="L199" s="12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218" t="s">
        <v>379</v>
      </c>
      <c r="AO199" s="504" t="s">
        <v>265</v>
      </c>
      <c r="AP199" s="237" t="s">
        <v>109</v>
      </c>
      <c r="AQ199" s="246" t="s">
        <v>63</v>
      </c>
      <c r="AR199" s="6" t="e">
        <f>VLOOKUP(A:A,EOL!A:B,2,FALSE)</f>
        <v>#N/A</v>
      </c>
    </row>
    <row r="200" spans="1:44">
      <c r="A200" s="521" t="s">
        <v>976</v>
      </c>
      <c r="B200" s="749" t="s">
        <v>576</v>
      </c>
      <c r="C200" s="295" t="s">
        <v>265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 t="s">
        <v>379</v>
      </c>
      <c r="AO200" s="292" t="s">
        <v>265</v>
      </c>
      <c r="AP200" s="207" t="s">
        <v>109</v>
      </c>
      <c r="AQ200" s="66" t="s">
        <v>63</v>
      </c>
      <c r="AR200" s="6" t="e">
        <f>VLOOKUP(A:A,EOL!A:B,2,FALSE)</f>
        <v>#N/A</v>
      </c>
    </row>
    <row r="201" spans="1:44">
      <c r="A201" s="579" t="s">
        <v>1169</v>
      </c>
      <c r="B201" s="503" t="s">
        <v>1171</v>
      </c>
      <c r="C201" s="295" t="s">
        <v>265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 t="s">
        <v>379</v>
      </c>
      <c r="AO201" s="292" t="s">
        <v>265</v>
      </c>
      <c r="AP201" s="207" t="s">
        <v>109</v>
      </c>
      <c r="AQ201" s="66" t="s">
        <v>63</v>
      </c>
      <c r="AR201" s="6" t="e">
        <f>VLOOKUP(A:A,EOL!A:B,2,FALSE)</f>
        <v>#N/A</v>
      </c>
    </row>
    <row r="202" spans="1:44">
      <c r="A202" s="580" t="s">
        <v>1170</v>
      </c>
      <c r="B202" s="749" t="s">
        <v>1178</v>
      </c>
      <c r="C202" s="14" t="s">
        <v>108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207" t="s">
        <v>66</v>
      </c>
      <c r="AO202" s="58" t="s">
        <v>108</v>
      </c>
      <c r="AP202" s="59" t="s">
        <v>109</v>
      </c>
      <c r="AQ202" s="66" t="s">
        <v>63</v>
      </c>
      <c r="AR202" s="6" t="e">
        <f>VLOOKUP(A:A,EOL!A:B,2,FALSE)</f>
        <v>#N/A</v>
      </c>
    </row>
    <row r="203" spans="1:44">
      <c r="A203" s="528" t="s">
        <v>82</v>
      </c>
      <c r="B203" s="65" t="s">
        <v>68</v>
      </c>
      <c r="C203" s="14" t="s">
        <v>63</v>
      </c>
      <c r="D203" s="14" t="s">
        <v>64</v>
      </c>
      <c r="E203" s="14" t="s">
        <v>63</v>
      </c>
      <c r="F203" s="14" t="s">
        <v>63</v>
      </c>
      <c r="G203" s="14" t="s">
        <v>63</v>
      </c>
      <c r="H203" s="14" t="s">
        <v>63</v>
      </c>
      <c r="I203" s="14" t="s">
        <v>63</v>
      </c>
      <c r="J203" s="14" t="s">
        <v>63</v>
      </c>
      <c r="K203" s="14" t="s">
        <v>63</v>
      </c>
      <c r="L203" s="14" t="s">
        <v>63</v>
      </c>
      <c r="M203" s="14" t="s">
        <v>63</v>
      </c>
      <c r="N203" s="14" t="s">
        <v>63</v>
      </c>
      <c r="O203" s="14" t="s">
        <v>63</v>
      </c>
      <c r="P203" s="14" t="s">
        <v>63</v>
      </c>
      <c r="Q203" s="14" t="s">
        <v>63</v>
      </c>
      <c r="R203" s="14" t="s">
        <v>63</v>
      </c>
      <c r="S203" s="14" t="s">
        <v>63</v>
      </c>
      <c r="T203" s="14" t="s">
        <v>63</v>
      </c>
      <c r="U203" s="14" t="s">
        <v>63</v>
      </c>
      <c r="V203" s="30" t="s">
        <v>65</v>
      </c>
      <c r="W203" s="14" t="s">
        <v>63</v>
      </c>
      <c r="X203" s="14" t="s">
        <v>63</v>
      </c>
      <c r="Y203" s="14" t="s">
        <v>63</v>
      </c>
      <c r="Z203" s="14" t="s">
        <v>63</v>
      </c>
      <c r="AA203" s="14" t="s">
        <v>63</v>
      </c>
      <c r="AB203" s="14" t="s">
        <v>63</v>
      </c>
      <c r="AC203" s="14" t="s">
        <v>63</v>
      </c>
      <c r="AD203" s="14" t="s">
        <v>63</v>
      </c>
      <c r="AE203" s="14" t="s">
        <v>63</v>
      </c>
      <c r="AF203" s="14" t="s">
        <v>63</v>
      </c>
      <c r="AG203" s="14" t="s">
        <v>63</v>
      </c>
      <c r="AH203" s="14" t="s">
        <v>63</v>
      </c>
      <c r="AI203" s="14" t="s">
        <v>63</v>
      </c>
      <c r="AJ203" s="14" t="s">
        <v>63</v>
      </c>
      <c r="AK203" s="14" t="s">
        <v>63</v>
      </c>
      <c r="AL203" s="14" t="s">
        <v>63</v>
      </c>
      <c r="AM203" s="14" t="s">
        <v>63</v>
      </c>
      <c r="AN203" s="207" t="s">
        <v>66</v>
      </c>
      <c r="AO203" s="57" t="s">
        <v>66</v>
      </c>
      <c r="AP203" s="207" t="s">
        <v>66</v>
      </c>
      <c r="AQ203" s="66" t="s">
        <v>63</v>
      </c>
      <c r="AR203" s="6" t="str">
        <f>VLOOKUP(A:A,EOL!A:B,2,FALSE)</f>
        <v>&lt;-Camera is EOL</v>
      </c>
    </row>
    <row r="204" spans="1:44">
      <c r="A204" s="528" t="s">
        <v>83</v>
      </c>
      <c r="B204" s="65" t="s">
        <v>68</v>
      </c>
      <c r="C204" s="14" t="s">
        <v>63</v>
      </c>
      <c r="D204" s="30" t="s">
        <v>64</v>
      </c>
      <c r="E204" s="14" t="s">
        <v>63</v>
      </c>
      <c r="F204" s="14" t="s">
        <v>63</v>
      </c>
      <c r="G204" s="14" t="s">
        <v>63</v>
      </c>
      <c r="H204" s="14" t="s">
        <v>63</v>
      </c>
      <c r="I204" s="14" t="s">
        <v>63</v>
      </c>
      <c r="J204" s="14" t="s">
        <v>63</v>
      </c>
      <c r="K204" s="14" t="s">
        <v>63</v>
      </c>
      <c r="L204" s="14" t="s">
        <v>63</v>
      </c>
      <c r="M204" s="14" t="s">
        <v>63</v>
      </c>
      <c r="N204" s="14" t="s">
        <v>63</v>
      </c>
      <c r="O204" s="14" t="s">
        <v>63</v>
      </c>
      <c r="P204" s="14" t="s">
        <v>63</v>
      </c>
      <c r="Q204" s="14" t="s">
        <v>63</v>
      </c>
      <c r="R204" s="14" t="s">
        <v>63</v>
      </c>
      <c r="S204" s="14" t="s">
        <v>63</v>
      </c>
      <c r="T204" s="14" t="s">
        <v>63</v>
      </c>
      <c r="U204" s="14" t="s">
        <v>63</v>
      </c>
      <c r="V204" s="30" t="s">
        <v>65</v>
      </c>
      <c r="W204" s="14" t="s">
        <v>63</v>
      </c>
      <c r="X204" s="14" t="s">
        <v>63</v>
      </c>
      <c r="Y204" s="14" t="s">
        <v>63</v>
      </c>
      <c r="Z204" s="14" t="s">
        <v>63</v>
      </c>
      <c r="AA204" s="14" t="s">
        <v>63</v>
      </c>
      <c r="AB204" s="14" t="s">
        <v>63</v>
      </c>
      <c r="AC204" s="14" t="s">
        <v>63</v>
      </c>
      <c r="AD204" s="14" t="s">
        <v>63</v>
      </c>
      <c r="AE204" s="14" t="s">
        <v>63</v>
      </c>
      <c r="AF204" s="14" t="s">
        <v>63</v>
      </c>
      <c r="AG204" s="14" t="s">
        <v>63</v>
      </c>
      <c r="AH204" s="14" t="s">
        <v>63</v>
      </c>
      <c r="AI204" s="14" t="s">
        <v>63</v>
      </c>
      <c r="AJ204" s="14" t="s">
        <v>63</v>
      </c>
      <c r="AK204" s="14" t="s">
        <v>63</v>
      </c>
      <c r="AL204" s="14" t="s">
        <v>63</v>
      </c>
      <c r="AM204" s="14" t="s">
        <v>63</v>
      </c>
      <c r="AN204" s="207" t="s">
        <v>66</v>
      </c>
      <c r="AO204" s="57" t="s">
        <v>66</v>
      </c>
      <c r="AP204" s="207" t="s">
        <v>66</v>
      </c>
      <c r="AQ204" s="66" t="s">
        <v>63</v>
      </c>
      <c r="AR204" s="6" t="e">
        <f>VLOOKUP(A:A,EOL!A:B,2,FALSE)</f>
        <v>#N/A</v>
      </c>
    </row>
    <row r="205" spans="1:44">
      <c r="A205" s="521" t="s">
        <v>84</v>
      </c>
      <c r="B205" s="65" t="s">
        <v>68</v>
      </c>
      <c r="C205" s="14" t="s">
        <v>63</v>
      </c>
      <c r="D205" s="30" t="s">
        <v>64</v>
      </c>
      <c r="E205" s="14" t="s">
        <v>63</v>
      </c>
      <c r="F205" s="14" t="s">
        <v>63</v>
      </c>
      <c r="G205" s="14" t="s">
        <v>63</v>
      </c>
      <c r="H205" s="14" t="s">
        <v>63</v>
      </c>
      <c r="I205" s="14" t="s">
        <v>63</v>
      </c>
      <c r="J205" s="14" t="s">
        <v>63</v>
      </c>
      <c r="K205" s="14" t="s">
        <v>63</v>
      </c>
      <c r="L205" s="14" t="s">
        <v>63</v>
      </c>
      <c r="M205" s="14" t="s">
        <v>63</v>
      </c>
      <c r="N205" s="14" t="s">
        <v>63</v>
      </c>
      <c r="O205" s="14" t="s">
        <v>63</v>
      </c>
      <c r="P205" s="14" t="s">
        <v>63</v>
      </c>
      <c r="Q205" s="14" t="s">
        <v>63</v>
      </c>
      <c r="R205" s="14" t="s">
        <v>63</v>
      </c>
      <c r="S205" s="14" t="s">
        <v>63</v>
      </c>
      <c r="T205" s="14" t="s">
        <v>63</v>
      </c>
      <c r="U205" s="14" t="s">
        <v>63</v>
      </c>
      <c r="V205" s="30" t="s">
        <v>65</v>
      </c>
      <c r="W205" s="14" t="s">
        <v>63</v>
      </c>
      <c r="X205" s="14" t="s">
        <v>63</v>
      </c>
      <c r="Y205" s="14" t="s">
        <v>63</v>
      </c>
      <c r="Z205" s="14" t="s">
        <v>63</v>
      </c>
      <c r="AA205" s="14" t="s">
        <v>63</v>
      </c>
      <c r="AB205" s="14" t="s">
        <v>63</v>
      </c>
      <c r="AC205" s="14" t="s">
        <v>63</v>
      </c>
      <c r="AD205" s="14" t="s">
        <v>63</v>
      </c>
      <c r="AE205" s="14" t="s">
        <v>63</v>
      </c>
      <c r="AF205" s="14" t="s">
        <v>63</v>
      </c>
      <c r="AG205" s="14" t="s">
        <v>63</v>
      </c>
      <c r="AH205" s="14" t="s">
        <v>63</v>
      </c>
      <c r="AI205" s="14" t="s">
        <v>63</v>
      </c>
      <c r="AJ205" s="14" t="s">
        <v>63</v>
      </c>
      <c r="AK205" s="14" t="s">
        <v>63</v>
      </c>
      <c r="AL205" s="14" t="s">
        <v>63</v>
      </c>
      <c r="AM205" s="14" t="s">
        <v>63</v>
      </c>
      <c r="AN205" s="207" t="s">
        <v>66</v>
      </c>
      <c r="AO205" s="57" t="s">
        <v>66</v>
      </c>
      <c r="AP205" s="207" t="s">
        <v>66</v>
      </c>
      <c r="AQ205" s="66" t="s">
        <v>63</v>
      </c>
      <c r="AR205" s="6" t="e">
        <f>VLOOKUP(A:A,EOL!A:B,2,FALSE)</f>
        <v>#N/A</v>
      </c>
    </row>
    <row r="206" spans="1:44">
      <c r="A206" s="528" t="s">
        <v>85</v>
      </c>
      <c r="B206" s="65" t="s">
        <v>68</v>
      </c>
      <c r="C206" s="14" t="s">
        <v>63</v>
      </c>
      <c r="D206" s="14" t="s">
        <v>64</v>
      </c>
      <c r="E206" s="14" t="s">
        <v>63</v>
      </c>
      <c r="F206" s="14" t="s">
        <v>63</v>
      </c>
      <c r="G206" s="14" t="s">
        <v>63</v>
      </c>
      <c r="H206" s="14" t="s">
        <v>63</v>
      </c>
      <c r="I206" s="14" t="s">
        <v>63</v>
      </c>
      <c r="J206" s="14" t="s">
        <v>63</v>
      </c>
      <c r="K206" s="14" t="s">
        <v>63</v>
      </c>
      <c r="L206" s="14" t="s">
        <v>63</v>
      </c>
      <c r="M206" s="14" t="s">
        <v>63</v>
      </c>
      <c r="N206" s="14" t="s">
        <v>63</v>
      </c>
      <c r="O206" s="14" t="s">
        <v>63</v>
      </c>
      <c r="P206" s="14" t="s">
        <v>63</v>
      </c>
      <c r="Q206" s="14" t="s">
        <v>63</v>
      </c>
      <c r="R206" s="14" t="s">
        <v>63</v>
      </c>
      <c r="S206" s="14" t="s">
        <v>63</v>
      </c>
      <c r="T206" s="14" t="s">
        <v>63</v>
      </c>
      <c r="U206" s="14" t="s">
        <v>63</v>
      </c>
      <c r="V206" s="30" t="s">
        <v>65</v>
      </c>
      <c r="W206" s="14" t="s">
        <v>63</v>
      </c>
      <c r="X206" s="14" t="s">
        <v>63</v>
      </c>
      <c r="Y206" s="14" t="s">
        <v>63</v>
      </c>
      <c r="Z206" s="14" t="s">
        <v>63</v>
      </c>
      <c r="AA206" s="14" t="s">
        <v>63</v>
      </c>
      <c r="AB206" s="14" t="s">
        <v>63</v>
      </c>
      <c r="AC206" s="14" t="s">
        <v>63</v>
      </c>
      <c r="AD206" s="14" t="s">
        <v>63</v>
      </c>
      <c r="AE206" s="14" t="s">
        <v>63</v>
      </c>
      <c r="AF206" s="14" t="s">
        <v>63</v>
      </c>
      <c r="AG206" s="14" t="s">
        <v>63</v>
      </c>
      <c r="AH206" s="14" t="s">
        <v>63</v>
      </c>
      <c r="AI206" s="14" t="s">
        <v>63</v>
      </c>
      <c r="AJ206" s="14" t="s">
        <v>63</v>
      </c>
      <c r="AK206" s="14" t="s">
        <v>63</v>
      </c>
      <c r="AL206" s="14" t="s">
        <v>63</v>
      </c>
      <c r="AM206" s="14" t="s">
        <v>63</v>
      </c>
      <c r="AN206" s="207" t="s">
        <v>66</v>
      </c>
      <c r="AO206" s="57" t="s">
        <v>66</v>
      </c>
      <c r="AP206" s="207" t="s">
        <v>66</v>
      </c>
      <c r="AQ206" s="66" t="s">
        <v>63</v>
      </c>
      <c r="AR206" s="6" t="str">
        <f>VLOOKUP(A:A,EOL!A:B,2,FALSE)</f>
        <v>&lt;-Camera is EOL</v>
      </c>
    </row>
    <row r="207" spans="1:44">
      <c r="A207" s="528" t="s">
        <v>86</v>
      </c>
      <c r="B207" s="65" t="s">
        <v>68</v>
      </c>
      <c r="C207" s="14" t="s">
        <v>63</v>
      </c>
      <c r="D207" s="30" t="s">
        <v>64</v>
      </c>
      <c r="E207" s="14" t="s">
        <v>63</v>
      </c>
      <c r="F207" s="14" t="s">
        <v>63</v>
      </c>
      <c r="G207" s="14" t="s">
        <v>63</v>
      </c>
      <c r="H207" s="14" t="s">
        <v>63</v>
      </c>
      <c r="I207" s="14" t="s">
        <v>63</v>
      </c>
      <c r="J207" s="14" t="s">
        <v>63</v>
      </c>
      <c r="K207" s="14" t="s">
        <v>63</v>
      </c>
      <c r="L207" s="14" t="s">
        <v>63</v>
      </c>
      <c r="M207" s="14" t="s">
        <v>63</v>
      </c>
      <c r="N207" s="14" t="s">
        <v>63</v>
      </c>
      <c r="O207" s="14" t="s">
        <v>63</v>
      </c>
      <c r="P207" s="14" t="s">
        <v>63</v>
      </c>
      <c r="Q207" s="14" t="s">
        <v>63</v>
      </c>
      <c r="R207" s="14" t="s">
        <v>63</v>
      </c>
      <c r="S207" s="14" t="s">
        <v>63</v>
      </c>
      <c r="T207" s="14" t="s">
        <v>63</v>
      </c>
      <c r="U207" s="14" t="s">
        <v>63</v>
      </c>
      <c r="V207" s="30" t="s">
        <v>65</v>
      </c>
      <c r="W207" s="14" t="s">
        <v>63</v>
      </c>
      <c r="X207" s="14" t="s">
        <v>63</v>
      </c>
      <c r="Y207" s="14" t="s">
        <v>63</v>
      </c>
      <c r="Z207" s="14" t="s">
        <v>63</v>
      </c>
      <c r="AA207" s="14" t="s">
        <v>63</v>
      </c>
      <c r="AB207" s="14" t="s">
        <v>63</v>
      </c>
      <c r="AC207" s="14" t="s">
        <v>63</v>
      </c>
      <c r="AD207" s="14" t="s">
        <v>63</v>
      </c>
      <c r="AE207" s="14" t="s">
        <v>63</v>
      </c>
      <c r="AF207" s="14" t="s">
        <v>63</v>
      </c>
      <c r="AG207" s="14" t="s">
        <v>63</v>
      </c>
      <c r="AH207" s="14" t="s">
        <v>63</v>
      </c>
      <c r="AI207" s="14" t="s">
        <v>63</v>
      </c>
      <c r="AJ207" s="14" t="s">
        <v>63</v>
      </c>
      <c r="AK207" s="14" t="s">
        <v>63</v>
      </c>
      <c r="AL207" s="14" t="s">
        <v>63</v>
      </c>
      <c r="AM207" s="14" t="s">
        <v>63</v>
      </c>
      <c r="AN207" s="207" t="s">
        <v>66</v>
      </c>
      <c r="AO207" s="57" t="s">
        <v>66</v>
      </c>
      <c r="AP207" s="207" t="s">
        <v>66</v>
      </c>
      <c r="AQ207" s="66" t="s">
        <v>63</v>
      </c>
      <c r="AR207" s="6" t="e">
        <f>VLOOKUP(A:A,EOL!A:B,2,FALSE)</f>
        <v>#N/A</v>
      </c>
    </row>
    <row r="208" spans="1:44" ht="15.75" thickBot="1">
      <c r="A208" s="526" t="s">
        <v>87</v>
      </c>
      <c r="B208" s="67" t="s">
        <v>68</v>
      </c>
      <c r="C208" s="17" t="s">
        <v>63</v>
      </c>
      <c r="D208" s="31" t="s">
        <v>64</v>
      </c>
      <c r="E208" s="17" t="s">
        <v>63</v>
      </c>
      <c r="F208" s="17" t="s">
        <v>63</v>
      </c>
      <c r="G208" s="17" t="s">
        <v>63</v>
      </c>
      <c r="H208" s="17" t="s">
        <v>63</v>
      </c>
      <c r="I208" s="17" t="s">
        <v>63</v>
      </c>
      <c r="J208" s="17" t="s">
        <v>63</v>
      </c>
      <c r="K208" s="17" t="s">
        <v>63</v>
      </c>
      <c r="L208" s="17" t="s">
        <v>63</v>
      </c>
      <c r="M208" s="17" t="s">
        <v>63</v>
      </c>
      <c r="N208" s="17" t="s">
        <v>63</v>
      </c>
      <c r="O208" s="17" t="s">
        <v>63</v>
      </c>
      <c r="P208" s="17" t="s">
        <v>63</v>
      </c>
      <c r="Q208" s="17" t="s">
        <v>63</v>
      </c>
      <c r="R208" s="17" t="s">
        <v>63</v>
      </c>
      <c r="S208" s="17" t="s">
        <v>63</v>
      </c>
      <c r="T208" s="17" t="s">
        <v>63</v>
      </c>
      <c r="U208" s="17" t="s">
        <v>63</v>
      </c>
      <c r="V208" s="31" t="s">
        <v>65</v>
      </c>
      <c r="W208" s="17" t="s">
        <v>63</v>
      </c>
      <c r="X208" s="17" t="s">
        <v>63</v>
      </c>
      <c r="Y208" s="17" t="s">
        <v>63</v>
      </c>
      <c r="Z208" s="17" t="s">
        <v>63</v>
      </c>
      <c r="AA208" s="17" t="s">
        <v>63</v>
      </c>
      <c r="AB208" s="17" t="s">
        <v>63</v>
      </c>
      <c r="AC208" s="17" t="s">
        <v>63</v>
      </c>
      <c r="AD208" s="17" t="s">
        <v>63</v>
      </c>
      <c r="AE208" s="17" t="s">
        <v>63</v>
      </c>
      <c r="AF208" s="17" t="s">
        <v>63</v>
      </c>
      <c r="AG208" s="17" t="s">
        <v>63</v>
      </c>
      <c r="AH208" s="17" t="s">
        <v>63</v>
      </c>
      <c r="AI208" s="17" t="s">
        <v>63</v>
      </c>
      <c r="AJ208" s="17" t="s">
        <v>63</v>
      </c>
      <c r="AK208" s="17" t="s">
        <v>63</v>
      </c>
      <c r="AL208" s="17" t="s">
        <v>63</v>
      </c>
      <c r="AM208" s="17" t="s">
        <v>63</v>
      </c>
      <c r="AN208" s="220" t="s">
        <v>66</v>
      </c>
      <c r="AO208" s="70" t="s">
        <v>66</v>
      </c>
      <c r="AP208" s="220" t="s">
        <v>66</v>
      </c>
      <c r="AQ208" s="68" t="s">
        <v>63</v>
      </c>
      <c r="AR208" s="6" t="e">
        <f>VLOOKUP(A:A,EOL!A:B,2,FALSE)</f>
        <v>#N/A</v>
      </c>
    </row>
    <row r="209" spans="1:44" ht="15.75" thickTop="1">
      <c r="A209" s="581" t="s">
        <v>88</v>
      </c>
      <c r="B209" s="118" t="s">
        <v>68</v>
      </c>
      <c r="C209" s="51" t="s">
        <v>63</v>
      </c>
      <c r="D209" s="51" t="s">
        <v>64</v>
      </c>
      <c r="E209" s="51" t="s">
        <v>63</v>
      </c>
      <c r="F209" s="51" t="s">
        <v>63</v>
      </c>
      <c r="G209" s="51" t="s">
        <v>63</v>
      </c>
      <c r="H209" s="51" t="s">
        <v>63</v>
      </c>
      <c r="I209" s="51" t="s">
        <v>63</v>
      </c>
      <c r="J209" s="51" t="s">
        <v>63</v>
      </c>
      <c r="K209" s="51" t="s">
        <v>63</v>
      </c>
      <c r="L209" s="51" t="s">
        <v>63</v>
      </c>
      <c r="M209" s="51" t="s">
        <v>63</v>
      </c>
      <c r="N209" s="51" t="s">
        <v>63</v>
      </c>
      <c r="O209" s="51" t="s">
        <v>63</v>
      </c>
      <c r="P209" s="51" t="s">
        <v>63</v>
      </c>
      <c r="Q209" s="51" t="s">
        <v>63</v>
      </c>
      <c r="R209" s="51" t="s">
        <v>63</v>
      </c>
      <c r="S209" s="51" t="s">
        <v>63</v>
      </c>
      <c r="T209" s="51" t="s">
        <v>63</v>
      </c>
      <c r="U209" s="51" t="s">
        <v>63</v>
      </c>
      <c r="V209" s="119" t="s">
        <v>65</v>
      </c>
      <c r="W209" s="51" t="s">
        <v>63</v>
      </c>
      <c r="X209" s="51" t="s">
        <v>63</v>
      </c>
      <c r="Y209" s="51" t="s">
        <v>63</v>
      </c>
      <c r="Z209" s="51" t="s">
        <v>63</v>
      </c>
      <c r="AA209" s="51" t="s">
        <v>63</v>
      </c>
      <c r="AB209" s="51" t="s">
        <v>63</v>
      </c>
      <c r="AC209" s="51" t="s">
        <v>63</v>
      </c>
      <c r="AD209" s="51" t="s">
        <v>63</v>
      </c>
      <c r="AE209" s="51" t="s">
        <v>63</v>
      </c>
      <c r="AF209" s="51" t="s">
        <v>63</v>
      </c>
      <c r="AG209" s="51" t="s">
        <v>63</v>
      </c>
      <c r="AH209" s="51" t="s">
        <v>63</v>
      </c>
      <c r="AI209" s="51" t="s">
        <v>63</v>
      </c>
      <c r="AJ209" s="51" t="s">
        <v>63</v>
      </c>
      <c r="AK209" s="51" t="s">
        <v>63</v>
      </c>
      <c r="AL209" s="51" t="s">
        <v>63</v>
      </c>
      <c r="AM209" s="51" t="s">
        <v>63</v>
      </c>
      <c r="AN209" s="241" t="s">
        <v>66</v>
      </c>
      <c r="AO209" s="106" t="s">
        <v>66</v>
      </c>
      <c r="AP209" s="241" t="s">
        <v>66</v>
      </c>
      <c r="AQ209" s="117" t="s">
        <v>63</v>
      </c>
      <c r="AR209" s="6" t="str">
        <f>VLOOKUP(A:A,EOL!A:B,2,FALSE)</f>
        <v>&lt;-Camera is EOL</v>
      </c>
    </row>
    <row r="210" spans="1:44">
      <c r="A210" s="528" t="s">
        <v>89</v>
      </c>
      <c r="B210" s="65" t="s">
        <v>68</v>
      </c>
      <c r="C210" s="14" t="s">
        <v>63</v>
      </c>
      <c r="D210" s="30" t="s">
        <v>64</v>
      </c>
      <c r="E210" s="14" t="s">
        <v>63</v>
      </c>
      <c r="F210" s="14" t="s">
        <v>63</v>
      </c>
      <c r="G210" s="14" t="s">
        <v>63</v>
      </c>
      <c r="H210" s="14" t="s">
        <v>63</v>
      </c>
      <c r="I210" s="14" t="s">
        <v>63</v>
      </c>
      <c r="J210" s="14" t="s">
        <v>63</v>
      </c>
      <c r="K210" s="14" t="s">
        <v>63</v>
      </c>
      <c r="L210" s="14" t="s">
        <v>63</v>
      </c>
      <c r="M210" s="14" t="s">
        <v>63</v>
      </c>
      <c r="N210" s="14" t="s">
        <v>63</v>
      </c>
      <c r="O210" s="14" t="s">
        <v>63</v>
      </c>
      <c r="P210" s="14" t="s">
        <v>63</v>
      </c>
      <c r="Q210" s="14" t="s">
        <v>63</v>
      </c>
      <c r="R210" s="14" t="s">
        <v>63</v>
      </c>
      <c r="S210" s="14" t="s">
        <v>63</v>
      </c>
      <c r="T210" s="14" t="s">
        <v>63</v>
      </c>
      <c r="U210" s="14" t="s">
        <v>63</v>
      </c>
      <c r="V210" s="30" t="s">
        <v>65</v>
      </c>
      <c r="W210" s="14" t="s">
        <v>63</v>
      </c>
      <c r="X210" s="14" t="s">
        <v>63</v>
      </c>
      <c r="Y210" s="14" t="s">
        <v>63</v>
      </c>
      <c r="Z210" s="14" t="s">
        <v>63</v>
      </c>
      <c r="AA210" s="14" t="s">
        <v>63</v>
      </c>
      <c r="AB210" s="14" t="s">
        <v>63</v>
      </c>
      <c r="AC210" s="14" t="s">
        <v>63</v>
      </c>
      <c r="AD210" s="14" t="s">
        <v>63</v>
      </c>
      <c r="AE210" s="14" t="s">
        <v>63</v>
      </c>
      <c r="AF210" s="14" t="s">
        <v>63</v>
      </c>
      <c r="AG210" s="14" t="s">
        <v>63</v>
      </c>
      <c r="AH210" s="14" t="s">
        <v>63</v>
      </c>
      <c r="AI210" s="14" t="s">
        <v>63</v>
      </c>
      <c r="AJ210" s="14" t="s">
        <v>63</v>
      </c>
      <c r="AK210" s="14" t="s">
        <v>63</v>
      </c>
      <c r="AL210" s="14" t="s">
        <v>63</v>
      </c>
      <c r="AM210" s="14" t="s">
        <v>63</v>
      </c>
      <c r="AN210" s="207" t="s">
        <v>66</v>
      </c>
      <c r="AO210" s="57" t="s">
        <v>66</v>
      </c>
      <c r="AP210" s="207" t="s">
        <v>66</v>
      </c>
      <c r="AQ210" s="66" t="s">
        <v>63</v>
      </c>
      <c r="AR210" s="6" t="str">
        <f>VLOOKUP(A:A,EOL!A:B,2,FALSE)</f>
        <v>&lt;-Camera is EOL</v>
      </c>
    </row>
    <row r="211" spans="1:44" ht="15.75" thickBot="1">
      <c r="A211" s="529" t="s">
        <v>90</v>
      </c>
      <c r="B211" s="67" t="s">
        <v>68</v>
      </c>
      <c r="C211" s="17" t="s">
        <v>63</v>
      </c>
      <c r="D211" s="31" t="s">
        <v>64</v>
      </c>
      <c r="E211" s="17" t="s">
        <v>63</v>
      </c>
      <c r="F211" s="17" t="s">
        <v>63</v>
      </c>
      <c r="G211" s="17" t="s">
        <v>63</v>
      </c>
      <c r="H211" s="17" t="s">
        <v>63</v>
      </c>
      <c r="I211" s="17" t="s">
        <v>63</v>
      </c>
      <c r="J211" s="17" t="s">
        <v>63</v>
      </c>
      <c r="K211" s="17" t="s">
        <v>63</v>
      </c>
      <c r="L211" s="17" t="s">
        <v>63</v>
      </c>
      <c r="M211" s="17" t="s">
        <v>63</v>
      </c>
      <c r="N211" s="17" t="s">
        <v>63</v>
      </c>
      <c r="O211" s="17" t="s">
        <v>63</v>
      </c>
      <c r="P211" s="17" t="s">
        <v>63</v>
      </c>
      <c r="Q211" s="17" t="s">
        <v>63</v>
      </c>
      <c r="R211" s="17" t="s">
        <v>63</v>
      </c>
      <c r="S211" s="17" t="s">
        <v>63</v>
      </c>
      <c r="T211" s="17" t="s">
        <v>63</v>
      </c>
      <c r="U211" s="17" t="s">
        <v>63</v>
      </c>
      <c r="V211" s="31" t="s">
        <v>65</v>
      </c>
      <c r="W211" s="17" t="s">
        <v>63</v>
      </c>
      <c r="X211" s="17" t="s">
        <v>63</v>
      </c>
      <c r="Y211" s="17" t="s">
        <v>63</v>
      </c>
      <c r="Z211" s="17" t="s">
        <v>63</v>
      </c>
      <c r="AA211" s="17" t="s">
        <v>63</v>
      </c>
      <c r="AB211" s="17" t="s">
        <v>63</v>
      </c>
      <c r="AC211" s="17" t="s">
        <v>63</v>
      </c>
      <c r="AD211" s="17" t="s">
        <v>63</v>
      </c>
      <c r="AE211" s="17" t="s">
        <v>63</v>
      </c>
      <c r="AF211" s="17" t="s">
        <v>63</v>
      </c>
      <c r="AG211" s="17" t="s">
        <v>63</v>
      </c>
      <c r="AH211" s="17" t="s">
        <v>63</v>
      </c>
      <c r="AI211" s="17" t="s">
        <v>63</v>
      </c>
      <c r="AJ211" s="17" t="s">
        <v>63</v>
      </c>
      <c r="AK211" s="17" t="s">
        <v>63</v>
      </c>
      <c r="AL211" s="17" t="s">
        <v>63</v>
      </c>
      <c r="AM211" s="17" t="s">
        <v>63</v>
      </c>
      <c r="AN211" s="220" t="s">
        <v>66</v>
      </c>
      <c r="AO211" s="70" t="s">
        <v>66</v>
      </c>
      <c r="AP211" s="220" t="s">
        <v>66</v>
      </c>
      <c r="AQ211" s="68" t="s">
        <v>63</v>
      </c>
      <c r="AR211" s="6" t="str">
        <f>VLOOKUP(A:A,EOL!A:B,2,FALSE)</f>
        <v>&lt;-Camera is EOL</v>
      </c>
    </row>
    <row r="212" spans="1:44" ht="15.75" thickTop="1">
      <c r="A212" s="581" t="s">
        <v>91</v>
      </c>
      <c r="B212" s="118" t="s">
        <v>92</v>
      </c>
      <c r="C212" s="51" t="s">
        <v>63</v>
      </c>
      <c r="D212" s="119" t="s">
        <v>64</v>
      </c>
      <c r="E212" s="51" t="s">
        <v>63</v>
      </c>
      <c r="F212" s="51" t="s">
        <v>63</v>
      </c>
      <c r="G212" s="51" t="s">
        <v>63</v>
      </c>
      <c r="H212" s="51" t="s">
        <v>63</v>
      </c>
      <c r="I212" s="51" t="s">
        <v>63</v>
      </c>
      <c r="J212" s="51" t="s">
        <v>63</v>
      </c>
      <c r="K212" s="51" t="s">
        <v>63</v>
      </c>
      <c r="L212" s="51" t="s">
        <v>63</v>
      </c>
      <c r="M212" s="51" t="s">
        <v>63</v>
      </c>
      <c r="N212" s="51" t="s">
        <v>63</v>
      </c>
      <c r="O212" s="51" t="s">
        <v>63</v>
      </c>
      <c r="P212" s="51" t="s">
        <v>63</v>
      </c>
      <c r="Q212" s="51" t="s">
        <v>63</v>
      </c>
      <c r="R212" s="51" t="s">
        <v>63</v>
      </c>
      <c r="S212" s="51" t="s">
        <v>63</v>
      </c>
      <c r="T212" s="51" t="s">
        <v>63</v>
      </c>
      <c r="U212" s="51" t="s">
        <v>63</v>
      </c>
      <c r="V212" s="119" t="s">
        <v>65</v>
      </c>
      <c r="W212" s="51" t="s">
        <v>63</v>
      </c>
      <c r="X212" s="51" t="s">
        <v>63</v>
      </c>
      <c r="Y212" s="51" t="s">
        <v>63</v>
      </c>
      <c r="Z212" s="51" t="s">
        <v>63</v>
      </c>
      <c r="AA212" s="51" t="s">
        <v>63</v>
      </c>
      <c r="AB212" s="51" t="s">
        <v>63</v>
      </c>
      <c r="AC212" s="51" t="s">
        <v>63</v>
      </c>
      <c r="AD212" s="51" t="s">
        <v>63</v>
      </c>
      <c r="AE212" s="51" t="s">
        <v>63</v>
      </c>
      <c r="AF212" s="51" t="s">
        <v>63</v>
      </c>
      <c r="AG212" s="51" t="s">
        <v>63</v>
      </c>
      <c r="AH212" s="51" t="s">
        <v>63</v>
      </c>
      <c r="AI212" s="51" t="s">
        <v>63</v>
      </c>
      <c r="AJ212" s="51" t="s">
        <v>63</v>
      </c>
      <c r="AK212" s="51" t="s">
        <v>63</v>
      </c>
      <c r="AL212" s="51" t="s">
        <v>63</v>
      </c>
      <c r="AM212" s="51" t="s">
        <v>63</v>
      </c>
      <c r="AN212" s="241" t="s">
        <v>66</v>
      </c>
      <c r="AO212" s="106" t="s">
        <v>66</v>
      </c>
      <c r="AP212" s="241" t="s">
        <v>66</v>
      </c>
      <c r="AQ212" s="117" t="s">
        <v>63</v>
      </c>
      <c r="AR212" s="6" t="e">
        <f>VLOOKUP(A:A,EOL!A:B,2,FALSE)</f>
        <v>#N/A</v>
      </c>
    </row>
    <row r="213" spans="1:44">
      <c r="A213" s="521" t="s">
        <v>809</v>
      </c>
      <c r="B213" s="65" t="s">
        <v>92</v>
      </c>
      <c r="C213" s="14" t="s">
        <v>63</v>
      </c>
      <c r="D213" s="30" t="s">
        <v>64</v>
      </c>
      <c r="E213" s="14" t="s">
        <v>63</v>
      </c>
      <c r="F213" s="14" t="s">
        <v>63</v>
      </c>
      <c r="G213" s="14" t="s">
        <v>63</v>
      </c>
      <c r="H213" s="14" t="s">
        <v>63</v>
      </c>
      <c r="I213" s="14" t="s">
        <v>63</v>
      </c>
      <c r="J213" s="14" t="s">
        <v>63</v>
      </c>
      <c r="K213" s="14" t="s">
        <v>63</v>
      </c>
      <c r="L213" s="14" t="s">
        <v>63</v>
      </c>
      <c r="M213" s="14" t="s">
        <v>63</v>
      </c>
      <c r="N213" s="14" t="s">
        <v>63</v>
      </c>
      <c r="O213" s="14" t="s">
        <v>63</v>
      </c>
      <c r="P213" s="14" t="s">
        <v>63</v>
      </c>
      <c r="Q213" s="14" t="s">
        <v>63</v>
      </c>
      <c r="R213" s="14" t="s">
        <v>63</v>
      </c>
      <c r="S213" s="14" t="s">
        <v>63</v>
      </c>
      <c r="T213" s="14" t="s">
        <v>63</v>
      </c>
      <c r="U213" s="14" t="s">
        <v>63</v>
      </c>
      <c r="V213" s="219" t="s">
        <v>65</v>
      </c>
      <c r="W213" s="14" t="s">
        <v>63</v>
      </c>
      <c r="X213" s="14" t="s">
        <v>63</v>
      </c>
      <c r="Y213" s="14" t="s">
        <v>63</v>
      </c>
      <c r="Z213" s="14" t="s">
        <v>63</v>
      </c>
      <c r="AA213" s="14" t="s">
        <v>63</v>
      </c>
      <c r="AB213" s="14" t="s">
        <v>63</v>
      </c>
      <c r="AC213" s="14" t="s">
        <v>63</v>
      </c>
      <c r="AD213" s="14" t="s">
        <v>63</v>
      </c>
      <c r="AE213" s="14" t="s">
        <v>63</v>
      </c>
      <c r="AF213" s="14" t="s">
        <v>63</v>
      </c>
      <c r="AG213" s="14" t="s">
        <v>63</v>
      </c>
      <c r="AH213" s="14" t="s">
        <v>63</v>
      </c>
      <c r="AI213" s="14" t="s">
        <v>63</v>
      </c>
      <c r="AJ213" s="14" t="s">
        <v>63</v>
      </c>
      <c r="AK213" s="14" t="s">
        <v>63</v>
      </c>
      <c r="AL213" s="14" t="s">
        <v>63</v>
      </c>
      <c r="AM213" s="14" t="s">
        <v>63</v>
      </c>
      <c r="AN213" s="207" t="s">
        <v>66</v>
      </c>
      <c r="AO213" s="57" t="s">
        <v>66</v>
      </c>
      <c r="AP213" s="207" t="s">
        <v>66</v>
      </c>
      <c r="AQ213" s="66" t="s">
        <v>63</v>
      </c>
      <c r="AR213" s="6" t="e">
        <f>VLOOKUP(A:A,EOL!A:B,2,FALSE)</f>
        <v>#N/A</v>
      </c>
    </row>
    <row r="214" spans="1:44">
      <c r="A214" s="582" t="s">
        <v>94</v>
      </c>
      <c r="B214" s="101" t="s">
        <v>68</v>
      </c>
      <c r="C214" s="18" t="s">
        <v>63</v>
      </c>
      <c r="D214" s="18" t="s">
        <v>64</v>
      </c>
      <c r="E214" s="18" t="s">
        <v>63</v>
      </c>
      <c r="F214" s="18" t="s">
        <v>63</v>
      </c>
      <c r="G214" s="18" t="s">
        <v>63</v>
      </c>
      <c r="H214" s="18" t="s">
        <v>63</v>
      </c>
      <c r="I214" s="18" t="s">
        <v>63</v>
      </c>
      <c r="J214" s="18" t="s">
        <v>63</v>
      </c>
      <c r="K214" s="18" t="s">
        <v>63</v>
      </c>
      <c r="L214" s="18" t="s">
        <v>63</v>
      </c>
      <c r="M214" s="18" t="s">
        <v>63</v>
      </c>
      <c r="N214" s="18" t="s">
        <v>63</v>
      </c>
      <c r="O214" s="18" t="s">
        <v>63</v>
      </c>
      <c r="P214" s="18" t="s">
        <v>63</v>
      </c>
      <c r="Q214" s="18" t="s">
        <v>63</v>
      </c>
      <c r="R214" s="18" t="s">
        <v>63</v>
      </c>
      <c r="S214" s="18" t="s">
        <v>63</v>
      </c>
      <c r="T214" s="18" t="s">
        <v>63</v>
      </c>
      <c r="U214" s="18" t="s">
        <v>63</v>
      </c>
      <c r="V214" s="54" t="s">
        <v>65</v>
      </c>
      <c r="W214" s="18" t="s">
        <v>63</v>
      </c>
      <c r="X214" s="18" t="s">
        <v>63</v>
      </c>
      <c r="Y214" s="18" t="s">
        <v>63</v>
      </c>
      <c r="Z214" s="18" t="s">
        <v>63</v>
      </c>
      <c r="AA214" s="18" t="s">
        <v>63</v>
      </c>
      <c r="AB214" s="18" t="s">
        <v>63</v>
      </c>
      <c r="AC214" s="18" t="s">
        <v>63</v>
      </c>
      <c r="AD214" s="18" t="s">
        <v>63</v>
      </c>
      <c r="AE214" s="18" t="s">
        <v>63</v>
      </c>
      <c r="AF214" s="18" t="s">
        <v>63</v>
      </c>
      <c r="AG214" s="18" t="s">
        <v>63</v>
      </c>
      <c r="AH214" s="18" t="s">
        <v>63</v>
      </c>
      <c r="AI214" s="18" t="s">
        <v>63</v>
      </c>
      <c r="AJ214" s="18" t="s">
        <v>63</v>
      </c>
      <c r="AK214" s="18" t="s">
        <v>63</v>
      </c>
      <c r="AL214" s="18" t="s">
        <v>63</v>
      </c>
      <c r="AM214" s="18" t="s">
        <v>63</v>
      </c>
      <c r="AN214" s="223" t="s">
        <v>66</v>
      </c>
      <c r="AO214" s="59" t="s">
        <v>66</v>
      </c>
      <c r="AP214" s="223" t="s">
        <v>66</v>
      </c>
      <c r="AQ214" s="78" t="s">
        <v>63</v>
      </c>
      <c r="AR214" s="6" t="str">
        <f>VLOOKUP(A:A,EOL!A:B,2,FALSE)</f>
        <v>&lt;-Camera is EOL</v>
      </c>
    </row>
    <row r="215" spans="1:44">
      <c r="A215" s="521" t="s">
        <v>806</v>
      </c>
      <c r="B215" s="101" t="s">
        <v>68</v>
      </c>
      <c r="C215" s="18" t="s">
        <v>63</v>
      </c>
      <c r="D215" s="54" t="s">
        <v>64</v>
      </c>
      <c r="E215" s="18" t="s">
        <v>63</v>
      </c>
      <c r="F215" s="18" t="s">
        <v>63</v>
      </c>
      <c r="G215" s="18" t="s">
        <v>63</v>
      </c>
      <c r="H215" s="18" t="s">
        <v>63</v>
      </c>
      <c r="I215" s="18" t="s">
        <v>63</v>
      </c>
      <c r="J215" s="18" t="s">
        <v>63</v>
      </c>
      <c r="K215" s="18" t="s">
        <v>63</v>
      </c>
      <c r="L215" s="18" t="s">
        <v>63</v>
      </c>
      <c r="M215" s="18" t="s">
        <v>63</v>
      </c>
      <c r="N215" s="18" t="s">
        <v>63</v>
      </c>
      <c r="O215" s="18" t="s">
        <v>63</v>
      </c>
      <c r="P215" s="18" t="s">
        <v>63</v>
      </c>
      <c r="Q215" s="18" t="s">
        <v>63</v>
      </c>
      <c r="R215" s="18" t="s">
        <v>63</v>
      </c>
      <c r="S215" s="18" t="s">
        <v>63</v>
      </c>
      <c r="T215" s="18" t="s">
        <v>63</v>
      </c>
      <c r="U215" s="18" t="s">
        <v>63</v>
      </c>
      <c r="V215" s="357" t="s">
        <v>65</v>
      </c>
      <c r="W215" s="18" t="s">
        <v>63</v>
      </c>
      <c r="X215" s="18" t="s">
        <v>63</v>
      </c>
      <c r="Y215" s="18" t="s">
        <v>63</v>
      </c>
      <c r="Z215" s="18" t="s">
        <v>63</v>
      </c>
      <c r="AA215" s="18" t="s">
        <v>63</v>
      </c>
      <c r="AB215" s="18" t="s">
        <v>63</v>
      </c>
      <c r="AC215" s="18" t="s">
        <v>63</v>
      </c>
      <c r="AD215" s="18" t="s">
        <v>63</v>
      </c>
      <c r="AE215" s="18" t="s">
        <v>63</v>
      </c>
      <c r="AF215" s="18" t="s">
        <v>63</v>
      </c>
      <c r="AG215" s="18" t="s">
        <v>63</v>
      </c>
      <c r="AH215" s="18" t="s">
        <v>63</v>
      </c>
      <c r="AI215" s="18" t="s">
        <v>63</v>
      </c>
      <c r="AJ215" s="18" t="s">
        <v>63</v>
      </c>
      <c r="AK215" s="18" t="s">
        <v>63</v>
      </c>
      <c r="AL215" s="18" t="s">
        <v>63</v>
      </c>
      <c r="AM215" s="18" t="s">
        <v>63</v>
      </c>
      <c r="AN215" s="223" t="s">
        <v>66</v>
      </c>
      <c r="AO215" s="59" t="s">
        <v>66</v>
      </c>
      <c r="AP215" s="223" t="s">
        <v>66</v>
      </c>
      <c r="AQ215" s="78" t="s">
        <v>63</v>
      </c>
      <c r="AR215" s="6" t="e">
        <f>VLOOKUP(A:A,EOL!A:B,2,FALSE)</f>
        <v>#N/A</v>
      </c>
    </row>
    <row r="216" spans="1:44">
      <c r="A216" s="528" t="s">
        <v>95</v>
      </c>
      <c r="B216" s="101" t="s">
        <v>68</v>
      </c>
      <c r="C216" s="18" t="s">
        <v>63</v>
      </c>
      <c r="D216" s="18" t="s">
        <v>64</v>
      </c>
      <c r="E216" s="18" t="s">
        <v>63</v>
      </c>
      <c r="F216" s="18" t="s">
        <v>63</v>
      </c>
      <c r="G216" s="18" t="s">
        <v>63</v>
      </c>
      <c r="H216" s="18" t="s">
        <v>63</v>
      </c>
      <c r="I216" s="18" t="s">
        <v>63</v>
      </c>
      <c r="J216" s="18" t="s">
        <v>63</v>
      </c>
      <c r="K216" s="18" t="s">
        <v>63</v>
      </c>
      <c r="L216" s="18" t="s">
        <v>63</v>
      </c>
      <c r="M216" s="18" t="s">
        <v>63</v>
      </c>
      <c r="N216" s="18" t="s">
        <v>63</v>
      </c>
      <c r="O216" s="18" t="s">
        <v>63</v>
      </c>
      <c r="P216" s="18" t="s">
        <v>63</v>
      </c>
      <c r="Q216" s="18" t="s">
        <v>63</v>
      </c>
      <c r="R216" s="18" t="s">
        <v>63</v>
      </c>
      <c r="S216" s="18" t="s">
        <v>63</v>
      </c>
      <c r="T216" s="18" t="s">
        <v>63</v>
      </c>
      <c r="U216" s="18" t="s">
        <v>63</v>
      </c>
      <c r="V216" s="54" t="s">
        <v>65</v>
      </c>
      <c r="W216" s="18" t="s">
        <v>63</v>
      </c>
      <c r="X216" s="18" t="s">
        <v>63</v>
      </c>
      <c r="Y216" s="18" t="s">
        <v>63</v>
      </c>
      <c r="Z216" s="18" t="s">
        <v>63</v>
      </c>
      <c r="AA216" s="18" t="s">
        <v>63</v>
      </c>
      <c r="AB216" s="18" t="s">
        <v>63</v>
      </c>
      <c r="AC216" s="18" t="s">
        <v>63</v>
      </c>
      <c r="AD216" s="18" t="s">
        <v>63</v>
      </c>
      <c r="AE216" s="18" t="s">
        <v>63</v>
      </c>
      <c r="AF216" s="18" t="s">
        <v>63</v>
      </c>
      <c r="AG216" s="18" t="s">
        <v>63</v>
      </c>
      <c r="AH216" s="18" t="s">
        <v>63</v>
      </c>
      <c r="AI216" s="18" t="s">
        <v>63</v>
      </c>
      <c r="AJ216" s="18" t="s">
        <v>63</v>
      </c>
      <c r="AK216" s="18" t="s">
        <v>63</v>
      </c>
      <c r="AL216" s="18" t="s">
        <v>63</v>
      </c>
      <c r="AM216" s="18" t="s">
        <v>63</v>
      </c>
      <c r="AN216" s="223" t="s">
        <v>66</v>
      </c>
      <c r="AO216" s="59" t="s">
        <v>66</v>
      </c>
      <c r="AP216" s="223" t="s">
        <v>66</v>
      </c>
      <c r="AQ216" s="78" t="s">
        <v>63</v>
      </c>
      <c r="AR216" s="6" t="str">
        <f>VLOOKUP(A:A,EOL!A:B,2,FALSE)</f>
        <v>&lt;-Camera is EOL</v>
      </c>
    </row>
    <row r="217" spans="1:44" ht="15.75" thickBot="1">
      <c r="A217" s="526" t="s">
        <v>807</v>
      </c>
      <c r="B217" s="101" t="s">
        <v>68</v>
      </c>
      <c r="C217" s="18" t="s">
        <v>63</v>
      </c>
      <c r="D217" s="54" t="s">
        <v>64</v>
      </c>
      <c r="E217" s="18" t="s">
        <v>63</v>
      </c>
      <c r="F217" s="18" t="s">
        <v>63</v>
      </c>
      <c r="G217" s="18" t="s">
        <v>63</v>
      </c>
      <c r="H217" s="18" t="s">
        <v>63</v>
      </c>
      <c r="I217" s="18" t="s">
        <v>63</v>
      </c>
      <c r="J217" s="18" t="s">
        <v>63</v>
      </c>
      <c r="K217" s="18" t="s">
        <v>63</v>
      </c>
      <c r="L217" s="18" t="s">
        <v>63</v>
      </c>
      <c r="M217" s="18" t="s">
        <v>63</v>
      </c>
      <c r="N217" s="18" t="s">
        <v>63</v>
      </c>
      <c r="O217" s="18" t="s">
        <v>63</v>
      </c>
      <c r="P217" s="18" t="s">
        <v>63</v>
      </c>
      <c r="Q217" s="18" t="s">
        <v>63</v>
      </c>
      <c r="R217" s="18" t="s">
        <v>63</v>
      </c>
      <c r="S217" s="18" t="s">
        <v>63</v>
      </c>
      <c r="T217" s="18" t="s">
        <v>63</v>
      </c>
      <c r="U217" s="18" t="s">
        <v>63</v>
      </c>
      <c r="V217" s="357" t="s">
        <v>65</v>
      </c>
      <c r="W217" s="18" t="s">
        <v>63</v>
      </c>
      <c r="X217" s="18" t="s">
        <v>63</v>
      </c>
      <c r="Y217" s="18" t="s">
        <v>63</v>
      </c>
      <c r="Z217" s="18" t="s">
        <v>63</v>
      </c>
      <c r="AA217" s="18" t="s">
        <v>63</v>
      </c>
      <c r="AB217" s="18" t="s">
        <v>63</v>
      </c>
      <c r="AC217" s="18" t="s">
        <v>63</v>
      </c>
      <c r="AD217" s="18" t="s">
        <v>63</v>
      </c>
      <c r="AE217" s="18" t="s">
        <v>63</v>
      </c>
      <c r="AF217" s="18" t="s">
        <v>63</v>
      </c>
      <c r="AG217" s="18" t="s">
        <v>63</v>
      </c>
      <c r="AH217" s="18" t="s">
        <v>63</v>
      </c>
      <c r="AI217" s="18" t="s">
        <v>63</v>
      </c>
      <c r="AJ217" s="18" t="s">
        <v>63</v>
      </c>
      <c r="AK217" s="18" t="s">
        <v>63</v>
      </c>
      <c r="AL217" s="18" t="s">
        <v>63</v>
      </c>
      <c r="AM217" s="18" t="s">
        <v>63</v>
      </c>
      <c r="AN217" s="223" t="s">
        <v>66</v>
      </c>
      <c r="AO217" s="59" t="s">
        <v>66</v>
      </c>
      <c r="AP217" s="223" t="s">
        <v>66</v>
      </c>
      <c r="AQ217" s="78" t="s">
        <v>63</v>
      </c>
      <c r="AR217" s="6" t="e">
        <f>VLOOKUP(A:A,EOL!A:B,2,FALSE)</f>
        <v>#N/A</v>
      </c>
    </row>
    <row r="218" spans="1:44" ht="16.5" thickTop="1" thickBot="1">
      <c r="A218" s="583" t="s">
        <v>96</v>
      </c>
      <c r="B218" s="71" t="s">
        <v>68</v>
      </c>
      <c r="C218" s="19" t="s">
        <v>63</v>
      </c>
      <c r="D218" s="35" t="s">
        <v>64</v>
      </c>
      <c r="E218" s="19" t="s">
        <v>63</v>
      </c>
      <c r="F218" s="19" t="s">
        <v>63</v>
      </c>
      <c r="G218" s="19" t="s">
        <v>63</v>
      </c>
      <c r="H218" s="19" t="s">
        <v>63</v>
      </c>
      <c r="I218" s="19" t="s">
        <v>63</v>
      </c>
      <c r="J218" s="19" t="s">
        <v>63</v>
      </c>
      <c r="K218" s="19" t="s">
        <v>63</v>
      </c>
      <c r="L218" s="19" t="s">
        <v>63</v>
      </c>
      <c r="M218" s="19" t="s">
        <v>63</v>
      </c>
      <c r="N218" s="19" t="s">
        <v>63</v>
      </c>
      <c r="O218" s="19" t="s">
        <v>63</v>
      </c>
      <c r="P218" s="19" t="s">
        <v>63</v>
      </c>
      <c r="Q218" s="19" t="s">
        <v>63</v>
      </c>
      <c r="R218" s="19" t="s">
        <v>63</v>
      </c>
      <c r="S218" s="19" t="s">
        <v>63</v>
      </c>
      <c r="T218" s="19" t="s">
        <v>63</v>
      </c>
      <c r="U218" s="19" t="s">
        <v>63</v>
      </c>
      <c r="V218" s="35" t="s">
        <v>65</v>
      </c>
      <c r="W218" s="19" t="s">
        <v>63</v>
      </c>
      <c r="X218" s="19" t="s">
        <v>63</v>
      </c>
      <c r="Y218" s="19" t="s">
        <v>63</v>
      </c>
      <c r="Z218" s="19" t="s">
        <v>63</v>
      </c>
      <c r="AA218" s="19" t="s">
        <v>63</v>
      </c>
      <c r="AB218" s="19" t="s">
        <v>63</v>
      </c>
      <c r="AC218" s="19" t="s">
        <v>63</v>
      </c>
      <c r="AD218" s="19" t="s">
        <v>63</v>
      </c>
      <c r="AE218" s="19" t="s">
        <v>63</v>
      </c>
      <c r="AF218" s="19" t="s">
        <v>63</v>
      </c>
      <c r="AG218" s="19" t="s">
        <v>63</v>
      </c>
      <c r="AH218" s="19" t="s">
        <v>63</v>
      </c>
      <c r="AI218" s="19" t="s">
        <v>63</v>
      </c>
      <c r="AJ218" s="19" t="s">
        <v>63</v>
      </c>
      <c r="AK218" s="19" t="s">
        <v>63</v>
      </c>
      <c r="AL218" s="19" t="s">
        <v>63</v>
      </c>
      <c r="AM218" s="19" t="s">
        <v>63</v>
      </c>
      <c r="AN218" s="229" t="s">
        <v>66</v>
      </c>
      <c r="AO218" s="87" t="s">
        <v>66</v>
      </c>
      <c r="AP218" s="229" t="s">
        <v>66</v>
      </c>
      <c r="AQ218" s="72" t="s">
        <v>63</v>
      </c>
      <c r="AR218" s="6" t="str">
        <f>VLOOKUP(A:A,EOL!A:B,2,FALSE)</f>
        <v>&lt;-Camera is EOL</v>
      </c>
    </row>
    <row r="219" spans="1:44" ht="15.75" thickTop="1">
      <c r="A219" s="530" t="s">
        <v>808</v>
      </c>
      <c r="B219" s="63" t="s">
        <v>68</v>
      </c>
      <c r="C219" s="12" t="s">
        <v>63</v>
      </c>
      <c r="D219" s="29" t="s">
        <v>64</v>
      </c>
      <c r="E219" s="12" t="s">
        <v>63</v>
      </c>
      <c r="F219" s="12" t="s">
        <v>63</v>
      </c>
      <c r="G219" s="12" t="s">
        <v>63</v>
      </c>
      <c r="H219" s="12" t="s">
        <v>63</v>
      </c>
      <c r="I219" s="12" t="s">
        <v>63</v>
      </c>
      <c r="J219" s="12" t="s">
        <v>63</v>
      </c>
      <c r="K219" s="12" t="s">
        <v>63</v>
      </c>
      <c r="L219" s="12" t="s">
        <v>63</v>
      </c>
      <c r="M219" s="12" t="s">
        <v>63</v>
      </c>
      <c r="N219" s="12" t="s">
        <v>63</v>
      </c>
      <c r="O219" s="12" t="s">
        <v>63</v>
      </c>
      <c r="P219" s="12" t="s">
        <v>63</v>
      </c>
      <c r="Q219" s="12" t="s">
        <v>63</v>
      </c>
      <c r="R219" s="12" t="s">
        <v>63</v>
      </c>
      <c r="S219" s="12" t="s">
        <v>63</v>
      </c>
      <c r="T219" s="12" t="s">
        <v>63</v>
      </c>
      <c r="U219" s="12" t="s">
        <v>63</v>
      </c>
      <c r="V219" s="242" t="s">
        <v>65</v>
      </c>
      <c r="W219" s="12" t="s">
        <v>63</v>
      </c>
      <c r="X219" s="12" t="s">
        <v>63</v>
      </c>
      <c r="Y219" s="12" t="s">
        <v>63</v>
      </c>
      <c r="Z219" s="12" t="s">
        <v>63</v>
      </c>
      <c r="AA219" s="12" t="s">
        <v>63</v>
      </c>
      <c r="AB219" s="12" t="s">
        <v>63</v>
      </c>
      <c r="AC219" s="12" t="s">
        <v>63</v>
      </c>
      <c r="AD219" s="12" t="s">
        <v>63</v>
      </c>
      <c r="AE219" s="12" t="s">
        <v>63</v>
      </c>
      <c r="AF219" s="12" t="s">
        <v>63</v>
      </c>
      <c r="AG219" s="12" t="s">
        <v>63</v>
      </c>
      <c r="AH219" s="12" t="s">
        <v>63</v>
      </c>
      <c r="AI219" s="12" t="s">
        <v>63</v>
      </c>
      <c r="AJ219" s="12" t="s">
        <v>63</v>
      </c>
      <c r="AK219" s="12" t="s">
        <v>63</v>
      </c>
      <c r="AL219" s="12" t="s">
        <v>63</v>
      </c>
      <c r="AM219" s="12" t="s">
        <v>63</v>
      </c>
      <c r="AN219" s="218" t="s">
        <v>66</v>
      </c>
      <c r="AO219" s="69" t="s">
        <v>66</v>
      </c>
      <c r="AP219" s="218" t="s">
        <v>66</v>
      </c>
      <c r="AQ219" s="64" t="s">
        <v>63</v>
      </c>
      <c r="AR219" s="6" t="e">
        <f>VLOOKUP(A:A,EOL!A:B,2,FALSE)</f>
        <v>#N/A</v>
      </c>
    </row>
    <row r="220" spans="1:44" ht="15.75" thickBot="1">
      <c r="A220" s="529" t="s">
        <v>97</v>
      </c>
      <c r="B220" s="67" t="s">
        <v>68</v>
      </c>
      <c r="C220" s="17" t="s">
        <v>63</v>
      </c>
      <c r="D220" s="17" t="s">
        <v>64</v>
      </c>
      <c r="E220" s="17" t="s">
        <v>63</v>
      </c>
      <c r="F220" s="17" t="s">
        <v>63</v>
      </c>
      <c r="G220" s="17" t="s">
        <v>63</v>
      </c>
      <c r="H220" s="17" t="s">
        <v>63</v>
      </c>
      <c r="I220" s="17" t="s">
        <v>63</v>
      </c>
      <c r="J220" s="17" t="s">
        <v>63</v>
      </c>
      <c r="K220" s="17" t="s">
        <v>63</v>
      </c>
      <c r="L220" s="17" t="s">
        <v>63</v>
      </c>
      <c r="M220" s="17" t="s">
        <v>63</v>
      </c>
      <c r="N220" s="17" t="s">
        <v>63</v>
      </c>
      <c r="O220" s="17" t="s">
        <v>63</v>
      </c>
      <c r="P220" s="17" t="s">
        <v>63</v>
      </c>
      <c r="Q220" s="17" t="s">
        <v>63</v>
      </c>
      <c r="R220" s="17" t="s">
        <v>63</v>
      </c>
      <c r="S220" s="17" t="s">
        <v>63</v>
      </c>
      <c r="T220" s="17" t="s">
        <v>63</v>
      </c>
      <c r="U220" s="17" t="s">
        <v>63</v>
      </c>
      <c r="V220" s="31" t="s">
        <v>65</v>
      </c>
      <c r="W220" s="17" t="s">
        <v>63</v>
      </c>
      <c r="X220" s="17" t="s">
        <v>63</v>
      </c>
      <c r="Y220" s="17" t="s">
        <v>63</v>
      </c>
      <c r="Z220" s="17" t="s">
        <v>63</v>
      </c>
      <c r="AA220" s="17" t="s">
        <v>63</v>
      </c>
      <c r="AB220" s="17" t="s">
        <v>63</v>
      </c>
      <c r="AC220" s="17" t="s">
        <v>63</v>
      </c>
      <c r="AD220" s="17" t="s">
        <v>63</v>
      </c>
      <c r="AE220" s="17" t="s">
        <v>63</v>
      </c>
      <c r="AF220" s="17" t="s">
        <v>63</v>
      </c>
      <c r="AG220" s="17" t="s">
        <v>63</v>
      </c>
      <c r="AH220" s="17" t="s">
        <v>63</v>
      </c>
      <c r="AI220" s="17" t="s">
        <v>63</v>
      </c>
      <c r="AJ220" s="17" t="s">
        <v>63</v>
      </c>
      <c r="AK220" s="17" t="s">
        <v>63</v>
      </c>
      <c r="AL220" s="17" t="s">
        <v>63</v>
      </c>
      <c r="AM220" s="17" t="s">
        <v>63</v>
      </c>
      <c r="AN220" s="220" t="s">
        <v>66</v>
      </c>
      <c r="AO220" s="70" t="s">
        <v>66</v>
      </c>
      <c r="AP220" s="220" t="s">
        <v>66</v>
      </c>
      <c r="AQ220" s="68" t="s">
        <v>63</v>
      </c>
      <c r="AR220" s="6" t="str">
        <f>VLOOKUP(A:A,EOL!A:B,2,FALSE)</f>
        <v>&lt;-Camera is EOL</v>
      </c>
    </row>
    <row r="221" spans="1:44" ht="15.75" thickTop="1">
      <c r="A221" s="530" t="s">
        <v>93</v>
      </c>
      <c r="B221" s="63" t="s">
        <v>92</v>
      </c>
      <c r="C221" s="12" t="s">
        <v>63</v>
      </c>
      <c r="D221" s="29" t="s">
        <v>64</v>
      </c>
      <c r="E221" s="12" t="s">
        <v>63</v>
      </c>
      <c r="F221" s="12" t="s">
        <v>63</v>
      </c>
      <c r="G221" s="12" t="s">
        <v>63</v>
      </c>
      <c r="H221" s="12" t="s">
        <v>63</v>
      </c>
      <c r="I221" s="12" t="s">
        <v>63</v>
      </c>
      <c r="J221" s="12" t="s">
        <v>63</v>
      </c>
      <c r="K221" s="12" t="s">
        <v>63</v>
      </c>
      <c r="L221" s="12" t="s">
        <v>63</v>
      </c>
      <c r="M221" s="12" t="s">
        <v>63</v>
      </c>
      <c r="N221" s="12" t="s">
        <v>63</v>
      </c>
      <c r="O221" s="12" t="s">
        <v>63</v>
      </c>
      <c r="P221" s="12" t="s">
        <v>63</v>
      </c>
      <c r="Q221" s="12" t="s">
        <v>63</v>
      </c>
      <c r="R221" s="12" t="s">
        <v>63</v>
      </c>
      <c r="S221" s="12" t="s">
        <v>63</v>
      </c>
      <c r="T221" s="12" t="s">
        <v>63</v>
      </c>
      <c r="U221" s="12" t="s">
        <v>63</v>
      </c>
      <c r="V221" s="29" t="s">
        <v>65</v>
      </c>
      <c r="W221" s="12" t="s">
        <v>63</v>
      </c>
      <c r="X221" s="12" t="s">
        <v>63</v>
      </c>
      <c r="Y221" s="12" t="s">
        <v>63</v>
      </c>
      <c r="Z221" s="12" t="s">
        <v>63</v>
      </c>
      <c r="AA221" s="12" t="s">
        <v>63</v>
      </c>
      <c r="AB221" s="12" t="s">
        <v>63</v>
      </c>
      <c r="AC221" s="12" t="s">
        <v>63</v>
      </c>
      <c r="AD221" s="12" t="s">
        <v>63</v>
      </c>
      <c r="AE221" s="12" t="s">
        <v>63</v>
      </c>
      <c r="AF221" s="12" t="s">
        <v>63</v>
      </c>
      <c r="AG221" s="12" t="s">
        <v>63</v>
      </c>
      <c r="AH221" s="12" t="s">
        <v>63</v>
      </c>
      <c r="AI221" s="12" t="s">
        <v>63</v>
      </c>
      <c r="AJ221" s="12" t="s">
        <v>63</v>
      </c>
      <c r="AK221" s="12" t="s">
        <v>63</v>
      </c>
      <c r="AL221" s="12" t="s">
        <v>63</v>
      </c>
      <c r="AM221" s="12" t="s">
        <v>63</v>
      </c>
      <c r="AN221" s="218" t="s">
        <v>66</v>
      </c>
      <c r="AO221" s="69" t="s">
        <v>66</v>
      </c>
      <c r="AP221" s="218" t="s">
        <v>66</v>
      </c>
      <c r="AQ221" s="64" t="s">
        <v>63</v>
      </c>
      <c r="AR221" s="6" t="e">
        <f>VLOOKUP(A:A,EOL!A:B,2,FALSE)</f>
        <v>#N/A</v>
      </c>
    </row>
    <row r="222" spans="1:44">
      <c r="A222" s="528" t="s">
        <v>98</v>
      </c>
      <c r="B222" s="65" t="s">
        <v>68</v>
      </c>
      <c r="C222" s="14" t="s">
        <v>63</v>
      </c>
      <c r="D222" s="30" t="s">
        <v>64</v>
      </c>
      <c r="E222" s="14" t="s">
        <v>63</v>
      </c>
      <c r="F222" s="14" t="s">
        <v>63</v>
      </c>
      <c r="G222" s="14" t="s">
        <v>63</v>
      </c>
      <c r="H222" s="14" t="s">
        <v>63</v>
      </c>
      <c r="I222" s="14" t="s">
        <v>63</v>
      </c>
      <c r="J222" s="14" t="s">
        <v>63</v>
      </c>
      <c r="K222" s="14" t="s">
        <v>63</v>
      </c>
      <c r="L222" s="14" t="s">
        <v>63</v>
      </c>
      <c r="M222" s="14" t="s">
        <v>63</v>
      </c>
      <c r="N222" s="14" t="s">
        <v>63</v>
      </c>
      <c r="O222" s="14" t="s">
        <v>63</v>
      </c>
      <c r="P222" s="14" t="s">
        <v>63</v>
      </c>
      <c r="Q222" s="14" t="s">
        <v>63</v>
      </c>
      <c r="R222" s="14" t="s">
        <v>63</v>
      </c>
      <c r="S222" s="14" t="s">
        <v>63</v>
      </c>
      <c r="T222" s="14" t="s">
        <v>63</v>
      </c>
      <c r="U222" s="14" t="s">
        <v>63</v>
      </c>
      <c r="V222" s="30" t="s">
        <v>65</v>
      </c>
      <c r="W222" s="14" t="s">
        <v>63</v>
      </c>
      <c r="X222" s="14" t="s">
        <v>63</v>
      </c>
      <c r="Y222" s="14" t="s">
        <v>63</v>
      </c>
      <c r="Z222" s="14" t="s">
        <v>63</v>
      </c>
      <c r="AA222" s="14" t="s">
        <v>63</v>
      </c>
      <c r="AB222" s="14" t="s">
        <v>63</v>
      </c>
      <c r="AC222" s="14" t="s">
        <v>63</v>
      </c>
      <c r="AD222" s="14" t="s">
        <v>63</v>
      </c>
      <c r="AE222" s="14" t="s">
        <v>63</v>
      </c>
      <c r="AF222" s="14" t="s">
        <v>63</v>
      </c>
      <c r="AG222" s="14" t="s">
        <v>63</v>
      </c>
      <c r="AH222" s="14" t="s">
        <v>63</v>
      </c>
      <c r="AI222" s="14" t="s">
        <v>63</v>
      </c>
      <c r="AJ222" s="14" t="s">
        <v>63</v>
      </c>
      <c r="AK222" s="14" t="s">
        <v>63</v>
      </c>
      <c r="AL222" s="14" t="s">
        <v>63</v>
      </c>
      <c r="AM222" s="14" t="s">
        <v>63</v>
      </c>
      <c r="AN222" s="207" t="s">
        <v>66</v>
      </c>
      <c r="AO222" s="57" t="s">
        <v>66</v>
      </c>
      <c r="AP222" s="207" t="s">
        <v>66</v>
      </c>
      <c r="AQ222" s="66" t="s">
        <v>63</v>
      </c>
      <c r="AR222" s="6" t="e">
        <f>VLOOKUP(A:A,EOL!A:B,2,FALSE)</f>
        <v>#N/A</v>
      </c>
    </row>
    <row r="223" spans="1:44">
      <c r="A223" s="528" t="s">
        <v>99</v>
      </c>
      <c r="B223" s="65" t="s">
        <v>68</v>
      </c>
      <c r="C223" s="14" t="s">
        <v>63</v>
      </c>
      <c r="D223" s="30" t="s">
        <v>64</v>
      </c>
      <c r="E223" s="14" t="s">
        <v>63</v>
      </c>
      <c r="F223" s="14" t="s">
        <v>63</v>
      </c>
      <c r="G223" s="14" t="s">
        <v>63</v>
      </c>
      <c r="H223" s="14" t="s">
        <v>63</v>
      </c>
      <c r="I223" s="14" t="s">
        <v>63</v>
      </c>
      <c r="J223" s="14" t="s">
        <v>63</v>
      </c>
      <c r="K223" s="14" t="s">
        <v>63</v>
      </c>
      <c r="L223" s="14" t="s">
        <v>63</v>
      </c>
      <c r="M223" s="14" t="s">
        <v>63</v>
      </c>
      <c r="N223" s="14" t="s">
        <v>63</v>
      </c>
      <c r="O223" s="14" t="s">
        <v>63</v>
      </c>
      <c r="P223" s="14" t="s">
        <v>63</v>
      </c>
      <c r="Q223" s="14" t="s">
        <v>63</v>
      </c>
      <c r="R223" s="14" t="s">
        <v>63</v>
      </c>
      <c r="S223" s="14" t="s">
        <v>63</v>
      </c>
      <c r="T223" s="14" t="s">
        <v>63</v>
      </c>
      <c r="U223" s="14" t="s">
        <v>63</v>
      </c>
      <c r="V223" s="30" t="s">
        <v>65</v>
      </c>
      <c r="W223" s="14" t="s">
        <v>63</v>
      </c>
      <c r="X223" s="14" t="s">
        <v>63</v>
      </c>
      <c r="Y223" s="14" t="s">
        <v>63</v>
      </c>
      <c r="Z223" s="14" t="s">
        <v>63</v>
      </c>
      <c r="AA223" s="14" t="s">
        <v>63</v>
      </c>
      <c r="AB223" s="14" t="s">
        <v>63</v>
      </c>
      <c r="AC223" s="14" t="s">
        <v>63</v>
      </c>
      <c r="AD223" s="14" t="s">
        <v>63</v>
      </c>
      <c r="AE223" s="14" t="s">
        <v>63</v>
      </c>
      <c r="AF223" s="14" t="s">
        <v>63</v>
      </c>
      <c r="AG223" s="14" t="s">
        <v>63</v>
      </c>
      <c r="AH223" s="14" t="s">
        <v>63</v>
      </c>
      <c r="AI223" s="14" t="s">
        <v>63</v>
      </c>
      <c r="AJ223" s="14" t="s">
        <v>63</v>
      </c>
      <c r="AK223" s="14" t="s">
        <v>63</v>
      </c>
      <c r="AL223" s="14" t="s">
        <v>63</v>
      </c>
      <c r="AM223" s="14" t="s">
        <v>63</v>
      </c>
      <c r="AN223" s="207" t="s">
        <v>66</v>
      </c>
      <c r="AO223" s="57" t="s">
        <v>66</v>
      </c>
      <c r="AP223" s="207" t="s">
        <v>66</v>
      </c>
      <c r="AQ223" s="66" t="s">
        <v>63</v>
      </c>
      <c r="AR223" s="6" t="e">
        <f>VLOOKUP(A:A,EOL!A:B,2,FALSE)</f>
        <v>#N/A</v>
      </c>
    </row>
    <row r="224" spans="1:44" ht="15.75" thickBot="1">
      <c r="A224" s="529" t="s">
        <v>100</v>
      </c>
      <c r="B224" s="67" t="s">
        <v>68</v>
      </c>
      <c r="C224" s="17" t="s">
        <v>63</v>
      </c>
      <c r="D224" s="31" t="s">
        <v>64</v>
      </c>
      <c r="E224" s="17" t="s">
        <v>63</v>
      </c>
      <c r="F224" s="17" t="s">
        <v>63</v>
      </c>
      <c r="G224" s="17" t="s">
        <v>63</v>
      </c>
      <c r="H224" s="17" t="s">
        <v>63</v>
      </c>
      <c r="I224" s="17" t="s">
        <v>63</v>
      </c>
      <c r="J224" s="17" t="s">
        <v>63</v>
      </c>
      <c r="K224" s="17" t="s">
        <v>63</v>
      </c>
      <c r="L224" s="17" t="s">
        <v>63</v>
      </c>
      <c r="M224" s="17" t="s">
        <v>63</v>
      </c>
      <c r="N224" s="17" t="s">
        <v>63</v>
      </c>
      <c r="O224" s="17" t="s">
        <v>63</v>
      </c>
      <c r="P224" s="17" t="s">
        <v>63</v>
      </c>
      <c r="Q224" s="17" t="s">
        <v>63</v>
      </c>
      <c r="R224" s="17" t="s">
        <v>63</v>
      </c>
      <c r="S224" s="17" t="s">
        <v>63</v>
      </c>
      <c r="T224" s="17" t="s">
        <v>63</v>
      </c>
      <c r="U224" s="17" t="s">
        <v>63</v>
      </c>
      <c r="V224" s="31" t="s">
        <v>65</v>
      </c>
      <c r="W224" s="17" t="s">
        <v>63</v>
      </c>
      <c r="X224" s="17" t="s">
        <v>63</v>
      </c>
      <c r="Y224" s="17" t="s">
        <v>63</v>
      </c>
      <c r="Z224" s="17" t="s">
        <v>63</v>
      </c>
      <c r="AA224" s="17" t="s">
        <v>63</v>
      </c>
      <c r="AB224" s="17" t="s">
        <v>63</v>
      </c>
      <c r="AC224" s="17" t="s">
        <v>63</v>
      </c>
      <c r="AD224" s="17" t="s">
        <v>63</v>
      </c>
      <c r="AE224" s="17" t="s">
        <v>63</v>
      </c>
      <c r="AF224" s="17" t="s">
        <v>63</v>
      </c>
      <c r="AG224" s="17" t="s">
        <v>63</v>
      </c>
      <c r="AH224" s="17" t="s">
        <v>63</v>
      </c>
      <c r="AI224" s="17" t="s">
        <v>63</v>
      </c>
      <c r="AJ224" s="17" t="s">
        <v>63</v>
      </c>
      <c r="AK224" s="17" t="s">
        <v>63</v>
      </c>
      <c r="AL224" s="17" t="s">
        <v>63</v>
      </c>
      <c r="AM224" s="17" t="s">
        <v>63</v>
      </c>
      <c r="AN224" s="220" t="s">
        <v>66</v>
      </c>
      <c r="AO224" s="70" t="s">
        <v>66</v>
      </c>
      <c r="AP224" s="220" t="s">
        <v>66</v>
      </c>
      <c r="AQ224" s="68" t="s">
        <v>63</v>
      </c>
      <c r="AR224" s="6" t="str">
        <f>VLOOKUP(A:A,EOL!A:B,2,FALSE)</f>
        <v>&lt;-Camera is EOL</v>
      </c>
    </row>
    <row r="225" spans="1:44" s="100" customFormat="1" ht="16.5" thickTop="1" thickBot="1">
      <c r="A225" s="530" t="s">
        <v>127</v>
      </c>
      <c r="B225" s="63" t="s">
        <v>128</v>
      </c>
      <c r="C225" s="12" t="s">
        <v>63</v>
      </c>
      <c r="D225" s="221" t="s">
        <v>129</v>
      </c>
      <c r="E225" s="12" t="s">
        <v>63</v>
      </c>
      <c r="F225" s="12" t="s">
        <v>63</v>
      </c>
      <c r="G225" s="12" t="s">
        <v>63</v>
      </c>
      <c r="H225" s="12" t="s">
        <v>63</v>
      </c>
      <c r="I225" s="12" t="s">
        <v>63</v>
      </c>
      <c r="J225" s="12" t="s">
        <v>63</v>
      </c>
      <c r="K225" s="12" t="s">
        <v>63</v>
      </c>
      <c r="L225" s="12" t="s">
        <v>63</v>
      </c>
      <c r="M225" s="12" t="s">
        <v>63</v>
      </c>
      <c r="N225" s="12" t="s">
        <v>63</v>
      </c>
      <c r="O225" s="12" t="s">
        <v>63</v>
      </c>
      <c r="P225" s="12" t="s">
        <v>63</v>
      </c>
      <c r="Q225" s="12" t="s">
        <v>63</v>
      </c>
      <c r="R225" s="12" t="s">
        <v>63</v>
      </c>
      <c r="S225" s="12" t="s">
        <v>63</v>
      </c>
      <c r="T225" s="12" t="s">
        <v>63</v>
      </c>
      <c r="U225" s="12" t="s">
        <v>63</v>
      </c>
      <c r="V225" s="29" t="s">
        <v>65</v>
      </c>
      <c r="W225" s="12" t="s">
        <v>63</v>
      </c>
      <c r="X225" s="12" t="s">
        <v>63</v>
      </c>
      <c r="Y225" s="12" t="s">
        <v>63</v>
      </c>
      <c r="Z225" s="12" t="s">
        <v>63</v>
      </c>
      <c r="AA225" s="12" t="s">
        <v>63</v>
      </c>
      <c r="AB225" s="12" t="s">
        <v>63</v>
      </c>
      <c r="AC225" s="12" t="s">
        <v>63</v>
      </c>
      <c r="AD225" s="12" t="s">
        <v>63</v>
      </c>
      <c r="AE225" s="12" t="s">
        <v>63</v>
      </c>
      <c r="AF225" s="12" t="s">
        <v>63</v>
      </c>
      <c r="AG225" s="12" t="s">
        <v>63</v>
      </c>
      <c r="AH225" s="12" t="s">
        <v>63</v>
      </c>
      <c r="AI225" s="12" t="s">
        <v>63</v>
      </c>
      <c r="AJ225" s="12" t="s">
        <v>63</v>
      </c>
      <c r="AK225" s="12" t="s">
        <v>63</v>
      </c>
      <c r="AL225" s="12" t="s">
        <v>63</v>
      </c>
      <c r="AM225" s="12" t="s">
        <v>63</v>
      </c>
      <c r="AN225" s="218" t="s">
        <v>66</v>
      </c>
      <c r="AO225" s="69" t="s">
        <v>66</v>
      </c>
      <c r="AP225" s="218" t="s">
        <v>66</v>
      </c>
      <c r="AQ225" s="64" t="s">
        <v>63</v>
      </c>
      <c r="AR225" s="6" t="e">
        <f>VLOOKUP(A:A,EOL!A:B,2,FALSE)</f>
        <v>#N/A</v>
      </c>
    </row>
    <row r="226" spans="1:44" s="100" customFormat="1" ht="16.5" thickTop="1" thickBot="1">
      <c r="A226" s="718" t="s">
        <v>1135</v>
      </c>
      <c r="B226" s="63" t="s">
        <v>782</v>
      </c>
      <c r="C226" s="324" t="s">
        <v>1098</v>
      </c>
      <c r="D226" s="12"/>
      <c r="E226" s="221"/>
      <c r="F226" s="12"/>
      <c r="G226" s="29"/>
      <c r="H226" s="29"/>
      <c r="I226" s="29"/>
      <c r="J226" s="29"/>
      <c r="K226" s="32"/>
      <c r="L226" s="32"/>
      <c r="M226" s="20"/>
      <c r="N226" s="20"/>
      <c r="O226" s="21"/>
      <c r="P226" s="21"/>
      <c r="Q226" s="21"/>
      <c r="R226" s="20"/>
      <c r="S226" s="21"/>
      <c r="T226" s="21"/>
      <c r="U226" s="20"/>
      <c r="V226" s="20"/>
      <c r="W226" s="20"/>
      <c r="X226" s="20"/>
      <c r="Y226" s="21"/>
      <c r="Z226" s="29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367" t="s">
        <v>63</v>
      </c>
      <c r="AO226" s="367" t="s">
        <v>1099</v>
      </c>
      <c r="AP226" s="69" t="s">
        <v>109</v>
      </c>
      <c r="AQ226" s="64" t="s">
        <v>63</v>
      </c>
      <c r="AR226" s="6" t="e">
        <f>VLOOKUP(A:A,EOL!A:B,2,FALSE)</f>
        <v>#N/A</v>
      </c>
    </row>
    <row r="227" spans="1:44" s="100" customFormat="1" ht="16.5" thickTop="1" thickBot="1">
      <c r="A227" s="584" t="s">
        <v>1157</v>
      </c>
      <c r="B227" s="63" t="s">
        <v>782</v>
      </c>
      <c r="C227" s="324" t="s">
        <v>1098</v>
      </c>
      <c r="D227" s="12"/>
      <c r="E227" s="221"/>
      <c r="F227" s="12"/>
      <c r="G227" s="29"/>
      <c r="H227" s="29"/>
      <c r="I227" s="29"/>
      <c r="J227" s="29"/>
      <c r="K227" s="32"/>
      <c r="L227" s="32"/>
      <c r="M227" s="20"/>
      <c r="N227" s="20"/>
      <c r="O227" s="21"/>
      <c r="P227" s="21"/>
      <c r="Q227" s="21"/>
      <c r="R227" s="20"/>
      <c r="S227" s="21"/>
      <c r="T227" s="21"/>
      <c r="U227" s="20"/>
      <c r="V227" s="20"/>
      <c r="W227" s="20"/>
      <c r="X227" s="20"/>
      <c r="Y227" s="21"/>
      <c r="Z227" s="29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367" t="s">
        <v>63</v>
      </c>
      <c r="AO227" s="367" t="s">
        <v>1099</v>
      </c>
      <c r="AP227" s="69" t="s">
        <v>109</v>
      </c>
      <c r="AQ227" s="64" t="s">
        <v>63</v>
      </c>
      <c r="AR227" s="6" t="e">
        <f>VLOOKUP(A:A,EOL!A:B,2,FALSE)</f>
        <v>#N/A</v>
      </c>
    </row>
    <row r="228" spans="1:44" s="100" customFormat="1" ht="16.5" thickTop="1" thickBot="1">
      <c r="A228" s="584" t="s">
        <v>1158</v>
      </c>
      <c r="B228" s="63" t="s">
        <v>782</v>
      </c>
      <c r="C228" s="324" t="s">
        <v>1098</v>
      </c>
      <c r="D228" s="12"/>
      <c r="E228" s="221"/>
      <c r="F228" s="12"/>
      <c r="G228" s="29"/>
      <c r="H228" s="29"/>
      <c r="I228" s="29"/>
      <c r="J228" s="29"/>
      <c r="K228" s="32"/>
      <c r="L228" s="32"/>
      <c r="M228" s="20"/>
      <c r="N228" s="20"/>
      <c r="O228" s="21"/>
      <c r="P228" s="21"/>
      <c r="Q228" s="21"/>
      <c r="R228" s="20"/>
      <c r="S228" s="21"/>
      <c r="T228" s="21"/>
      <c r="U228" s="20"/>
      <c r="V228" s="20"/>
      <c r="W228" s="20"/>
      <c r="X228" s="20"/>
      <c r="Y228" s="21"/>
      <c r="Z228" s="29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367" t="s">
        <v>63</v>
      </c>
      <c r="AO228" s="367" t="s">
        <v>1099</v>
      </c>
      <c r="AP228" s="69" t="s">
        <v>109</v>
      </c>
      <c r="AQ228" s="64" t="s">
        <v>63</v>
      </c>
      <c r="AR228" s="6" t="e">
        <f>VLOOKUP(A:A,EOL!A:B,2,FALSE)</f>
        <v>#N/A</v>
      </c>
    </row>
    <row r="229" spans="1:44" s="100" customFormat="1" ht="15.75" thickTop="1">
      <c r="A229" s="585" t="s">
        <v>783</v>
      </c>
      <c r="B229" s="438" t="s">
        <v>782</v>
      </c>
      <c r="C229" s="324" t="s">
        <v>1098</v>
      </c>
      <c r="D229" s="12"/>
      <c r="E229" s="221"/>
      <c r="F229" s="12"/>
      <c r="G229" s="29"/>
      <c r="H229" s="29"/>
      <c r="I229" s="29"/>
      <c r="J229" s="29"/>
      <c r="K229" s="32"/>
      <c r="L229" s="32"/>
      <c r="M229" s="20"/>
      <c r="N229" s="20"/>
      <c r="O229" s="21"/>
      <c r="P229" s="21"/>
      <c r="Q229" s="21"/>
      <c r="R229" s="20"/>
      <c r="S229" s="21"/>
      <c r="T229" s="21"/>
      <c r="U229" s="20"/>
      <c r="V229" s="20"/>
      <c r="W229" s="20"/>
      <c r="X229" s="20"/>
      <c r="Y229" s="21"/>
      <c r="Z229" s="29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367" t="s">
        <v>63</v>
      </c>
      <c r="AO229" s="367" t="s">
        <v>1099</v>
      </c>
      <c r="AP229" s="69" t="s">
        <v>109</v>
      </c>
      <c r="AQ229" s="64" t="s">
        <v>63</v>
      </c>
      <c r="AR229" s="6" t="e">
        <f>VLOOKUP(A:A,EOL!A:B,2,FALSE)</f>
        <v>#N/A</v>
      </c>
    </row>
    <row r="230" spans="1:44" s="100" customFormat="1">
      <c r="A230" s="518" t="s">
        <v>781</v>
      </c>
      <c r="B230" s="203" t="s">
        <v>782</v>
      </c>
      <c r="C230" s="283" t="s">
        <v>1098</v>
      </c>
      <c r="D230" s="14"/>
      <c r="E230" s="206"/>
      <c r="F230" s="14"/>
      <c r="G230" s="30"/>
      <c r="H230" s="30"/>
      <c r="I230" s="30"/>
      <c r="J230" s="30"/>
      <c r="K230" s="34"/>
      <c r="L230" s="34"/>
      <c r="M230" s="23"/>
      <c r="N230" s="23"/>
      <c r="O230" s="24"/>
      <c r="P230" s="24"/>
      <c r="Q230" s="24"/>
      <c r="R230" s="23"/>
      <c r="S230" s="24"/>
      <c r="T230" s="24"/>
      <c r="U230" s="23"/>
      <c r="V230" s="23"/>
      <c r="W230" s="23"/>
      <c r="X230" s="23"/>
      <c r="Y230" s="24"/>
      <c r="Z230" s="30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292" t="s">
        <v>63</v>
      </c>
      <c r="AO230" s="292" t="s">
        <v>1099</v>
      </c>
      <c r="AP230" s="57" t="s">
        <v>109</v>
      </c>
      <c r="AQ230" s="66" t="s">
        <v>63</v>
      </c>
      <c r="AR230" s="6" t="e">
        <f>VLOOKUP(A:A,EOL!A:B,2,FALSE)</f>
        <v>#N/A</v>
      </c>
    </row>
    <row r="231" spans="1:44" s="100" customFormat="1" ht="45">
      <c r="A231" s="523" t="s">
        <v>586</v>
      </c>
      <c r="B231" s="75" t="s">
        <v>578</v>
      </c>
      <c r="C231" s="14" t="s">
        <v>63</v>
      </c>
      <c r="D231" s="14" t="s">
        <v>63</v>
      </c>
      <c r="E231" s="14" t="s">
        <v>579</v>
      </c>
      <c r="F231" s="206" t="s">
        <v>580</v>
      </c>
      <c r="G231" s="14" t="s">
        <v>581</v>
      </c>
      <c r="H231" s="30" t="s">
        <v>63</v>
      </c>
      <c r="I231" s="30" t="s">
        <v>63</v>
      </c>
      <c r="J231" s="14" t="s">
        <v>582</v>
      </c>
      <c r="K231" s="14" t="s">
        <v>583</v>
      </c>
      <c r="L231" s="14" t="s">
        <v>63</v>
      </c>
      <c r="M231" s="23" t="s">
        <v>63</v>
      </c>
      <c r="N231" s="23" t="s">
        <v>213</v>
      </c>
      <c r="O231" s="30" t="s">
        <v>214</v>
      </c>
      <c r="P231" s="30" t="s">
        <v>215</v>
      </c>
      <c r="Q231" s="30" t="s">
        <v>216</v>
      </c>
      <c r="R231" s="23" t="s">
        <v>217</v>
      </c>
      <c r="S231" s="24" t="s">
        <v>227</v>
      </c>
      <c r="T231" s="24" t="s">
        <v>219</v>
      </c>
      <c r="U231" s="23" t="s">
        <v>220</v>
      </c>
      <c r="V231" s="23" t="s">
        <v>221</v>
      </c>
      <c r="W231" s="23" t="s">
        <v>222</v>
      </c>
      <c r="X231" s="23" t="s">
        <v>223</v>
      </c>
      <c r="Y231" s="23" t="s">
        <v>224</v>
      </c>
      <c r="Z231" s="23" t="s">
        <v>63</v>
      </c>
      <c r="AA231" s="34" t="s">
        <v>63</v>
      </c>
      <c r="AB231" s="34" t="s">
        <v>63</v>
      </c>
      <c r="AC231" s="34" t="s">
        <v>63</v>
      </c>
      <c r="AD231" s="34" t="s">
        <v>63</v>
      </c>
      <c r="AE231" s="34" t="s">
        <v>63</v>
      </c>
      <c r="AF231" s="34" t="s">
        <v>63</v>
      </c>
      <c r="AG231" s="34" t="s">
        <v>63</v>
      </c>
      <c r="AH231" s="34" t="s">
        <v>63</v>
      </c>
      <c r="AI231" s="34" t="s">
        <v>63</v>
      </c>
      <c r="AJ231" s="34" t="s">
        <v>63</v>
      </c>
      <c r="AK231" s="34" t="s">
        <v>63</v>
      </c>
      <c r="AL231" s="34" t="s">
        <v>63</v>
      </c>
      <c r="AM231" s="14" t="s">
        <v>63</v>
      </c>
      <c r="AN231" s="207" t="s">
        <v>66</v>
      </c>
      <c r="AO231" s="207" t="s">
        <v>66</v>
      </c>
      <c r="AP231" s="207" t="s">
        <v>66</v>
      </c>
      <c r="AQ231" s="66" t="s">
        <v>63</v>
      </c>
      <c r="AR231" s="6" t="str">
        <f>VLOOKUP(A:A,EOL!A:B,2,FALSE)</f>
        <v>&lt;-Camera is EOL</v>
      </c>
    </row>
    <row r="232" spans="1:44" s="100" customFormat="1" ht="45">
      <c r="A232" s="524" t="s">
        <v>616</v>
      </c>
      <c r="B232" s="203" t="s">
        <v>617</v>
      </c>
      <c r="C232" s="14" t="s">
        <v>63</v>
      </c>
      <c r="D232" s="14" t="s">
        <v>63</v>
      </c>
      <c r="E232" s="14" t="s">
        <v>63</v>
      </c>
      <c r="F232" s="14" t="s">
        <v>63</v>
      </c>
      <c r="G232" s="30" t="s">
        <v>63</v>
      </c>
      <c r="H232" s="30" t="s">
        <v>63</v>
      </c>
      <c r="I232" s="30" t="s">
        <v>63</v>
      </c>
      <c r="J232" s="14" t="s">
        <v>614</v>
      </c>
      <c r="K232" s="14" t="s">
        <v>63</v>
      </c>
      <c r="L232" s="14" t="s">
        <v>63</v>
      </c>
      <c r="M232" s="30" t="s">
        <v>63</v>
      </c>
      <c r="N232" s="30" t="s">
        <v>213</v>
      </c>
      <c r="O232" s="30" t="s">
        <v>214</v>
      </c>
      <c r="P232" s="30" t="s">
        <v>215</v>
      </c>
      <c r="Q232" s="30" t="s">
        <v>216</v>
      </c>
      <c r="R232" s="30" t="s">
        <v>217</v>
      </c>
      <c r="S232" s="24" t="s">
        <v>227</v>
      </c>
      <c r="T232" s="24" t="s">
        <v>219</v>
      </c>
      <c r="U232" s="30" t="s">
        <v>220</v>
      </c>
      <c r="V232" s="30" t="s">
        <v>221</v>
      </c>
      <c r="W232" s="30" t="s">
        <v>222</v>
      </c>
      <c r="X232" s="30" t="s">
        <v>223</v>
      </c>
      <c r="Y232" s="30" t="s">
        <v>224</v>
      </c>
      <c r="Z232" s="30" t="s">
        <v>63</v>
      </c>
      <c r="AA232" s="14" t="s">
        <v>63</v>
      </c>
      <c r="AB232" s="14" t="s">
        <v>63</v>
      </c>
      <c r="AC232" s="14" t="s">
        <v>63</v>
      </c>
      <c r="AD232" s="14" t="s">
        <v>63</v>
      </c>
      <c r="AE232" s="14" t="s">
        <v>63</v>
      </c>
      <c r="AF232" s="14" t="s">
        <v>63</v>
      </c>
      <c r="AG232" s="14" t="s">
        <v>63</v>
      </c>
      <c r="AH232" s="14" t="s">
        <v>63</v>
      </c>
      <c r="AI232" s="14" t="s">
        <v>63</v>
      </c>
      <c r="AJ232" s="14" t="s">
        <v>63</v>
      </c>
      <c r="AK232" s="14" t="s">
        <v>618</v>
      </c>
      <c r="AL232" s="14" t="s">
        <v>63</v>
      </c>
      <c r="AM232" s="14" t="s">
        <v>63</v>
      </c>
      <c r="AN232" s="207" t="s">
        <v>66</v>
      </c>
      <c r="AO232" s="207" t="s">
        <v>66</v>
      </c>
      <c r="AP232" s="207" t="s">
        <v>66</v>
      </c>
      <c r="AQ232" s="66" t="s">
        <v>63</v>
      </c>
      <c r="AR232" s="6" t="str">
        <f>VLOOKUP(A:A,EOL!A:B,2,FALSE)</f>
        <v>&lt;-Camera is EOL</v>
      </c>
    </row>
    <row r="233" spans="1:44" ht="45">
      <c r="A233" s="518" t="s">
        <v>640</v>
      </c>
      <c r="B233" s="65" t="s">
        <v>641</v>
      </c>
      <c r="C233" s="14" t="s">
        <v>63</v>
      </c>
      <c r="D233" s="14" t="s">
        <v>63</v>
      </c>
      <c r="E233" s="14" t="s">
        <v>63</v>
      </c>
      <c r="F233" s="14" t="s">
        <v>63</v>
      </c>
      <c r="G233" s="30" t="s">
        <v>63</v>
      </c>
      <c r="H233" s="30" t="s">
        <v>63</v>
      </c>
      <c r="I233" s="30" t="s">
        <v>63</v>
      </c>
      <c r="J233" s="14" t="s">
        <v>63</v>
      </c>
      <c r="K233" s="14" t="s">
        <v>63</v>
      </c>
      <c r="L233" s="14" t="s">
        <v>63</v>
      </c>
      <c r="M233" s="30" t="s">
        <v>63</v>
      </c>
      <c r="N233" s="30" t="s">
        <v>213</v>
      </c>
      <c r="O233" s="30" t="s">
        <v>214</v>
      </c>
      <c r="P233" s="30" t="s">
        <v>215</v>
      </c>
      <c r="Q233" s="30" t="s">
        <v>216</v>
      </c>
      <c r="R233" s="30" t="s">
        <v>217</v>
      </c>
      <c r="S233" s="24" t="s">
        <v>227</v>
      </c>
      <c r="T233" s="24" t="s">
        <v>219</v>
      </c>
      <c r="U233" s="30" t="s">
        <v>220</v>
      </c>
      <c r="V233" s="30" t="s">
        <v>221</v>
      </c>
      <c r="W233" s="30" t="s">
        <v>222</v>
      </c>
      <c r="X233" s="30" t="s">
        <v>223</v>
      </c>
      <c r="Y233" s="30" t="s">
        <v>224</v>
      </c>
      <c r="Z233" s="30" t="s">
        <v>63</v>
      </c>
      <c r="AA233" s="14" t="s">
        <v>63</v>
      </c>
      <c r="AB233" s="14" t="s">
        <v>63</v>
      </c>
      <c r="AC233" s="14" t="s">
        <v>63</v>
      </c>
      <c r="AD233" s="14" t="s">
        <v>63</v>
      </c>
      <c r="AE233" s="14" t="s">
        <v>63</v>
      </c>
      <c r="AF233" s="14" t="s">
        <v>63</v>
      </c>
      <c r="AG233" s="14" t="s">
        <v>63</v>
      </c>
      <c r="AH233" s="14" t="s">
        <v>63</v>
      </c>
      <c r="AI233" s="14" t="s">
        <v>63</v>
      </c>
      <c r="AJ233" s="14" t="s">
        <v>63</v>
      </c>
      <c r="AK233" s="206" t="s">
        <v>618</v>
      </c>
      <c r="AL233" s="14" t="s">
        <v>63</v>
      </c>
      <c r="AM233" s="14" t="s">
        <v>63</v>
      </c>
      <c r="AN233" s="207" t="s">
        <v>66</v>
      </c>
      <c r="AO233" s="207" t="s">
        <v>66</v>
      </c>
      <c r="AP233" s="207" t="s">
        <v>66</v>
      </c>
      <c r="AQ233" s="66" t="s">
        <v>63</v>
      </c>
      <c r="AR233" s="6" t="str">
        <f>VLOOKUP(A:A,EOL!A:B,2,FALSE)</f>
        <v>&lt;-Camera is EOL</v>
      </c>
    </row>
    <row r="234" spans="1:44" ht="45">
      <c r="A234" s="586" t="s">
        <v>587</v>
      </c>
      <c r="B234" s="203" t="s">
        <v>588</v>
      </c>
      <c r="C234" s="14" t="s">
        <v>63</v>
      </c>
      <c r="D234" s="14" t="s">
        <v>63</v>
      </c>
      <c r="E234" s="14" t="s">
        <v>579</v>
      </c>
      <c r="F234" s="206" t="s">
        <v>580</v>
      </c>
      <c r="G234" s="14" t="s">
        <v>581</v>
      </c>
      <c r="H234" s="30" t="s">
        <v>63</v>
      </c>
      <c r="I234" s="30" t="s">
        <v>63</v>
      </c>
      <c r="J234" s="14" t="s">
        <v>582</v>
      </c>
      <c r="K234" s="14" t="s">
        <v>583</v>
      </c>
      <c r="L234" s="14" t="s">
        <v>63</v>
      </c>
      <c r="M234" s="23" t="s">
        <v>63</v>
      </c>
      <c r="N234" s="23" t="s">
        <v>213</v>
      </c>
      <c r="O234" s="30" t="s">
        <v>214</v>
      </c>
      <c r="P234" s="30" t="s">
        <v>215</v>
      </c>
      <c r="Q234" s="30" t="s">
        <v>216</v>
      </c>
      <c r="R234" s="23" t="s">
        <v>217</v>
      </c>
      <c r="S234" s="24" t="s">
        <v>227</v>
      </c>
      <c r="T234" s="24" t="s">
        <v>219</v>
      </c>
      <c r="U234" s="23" t="s">
        <v>220</v>
      </c>
      <c r="V234" s="23" t="s">
        <v>221</v>
      </c>
      <c r="W234" s="23" t="s">
        <v>222</v>
      </c>
      <c r="X234" s="23" t="s">
        <v>223</v>
      </c>
      <c r="Y234" s="23" t="s">
        <v>224</v>
      </c>
      <c r="Z234" s="23" t="s">
        <v>63</v>
      </c>
      <c r="AA234" s="34" t="s">
        <v>63</v>
      </c>
      <c r="AB234" s="34" t="s">
        <v>63</v>
      </c>
      <c r="AC234" s="34" t="s">
        <v>63</v>
      </c>
      <c r="AD234" s="34" t="s">
        <v>63</v>
      </c>
      <c r="AE234" s="34" t="s">
        <v>63</v>
      </c>
      <c r="AF234" s="34" t="s">
        <v>63</v>
      </c>
      <c r="AG234" s="34" t="s">
        <v>63</v>
      </c>
      <c r="AH234" s="34" t="s">
        <v>63</v>
      </c>
      <c r="AI234" s="34" t="s">
        <v>63</v>
      </c>
      <c r="AJ234" s="34" t="s">
        <v>63</v>
      </c>
      <c r="AK234" s="34" t="s">
        <v>63</v>
      </c>
      <c r="AL234" s="34" t="s">
        <v>63</v>
      </c>
      <c r="AM234" s="14" t="s">
        <v>63</v>
      </c>
      <c r="AN234" s="207" t="s">
        <v>66</v>
      </c>
      <c r="AO234" s="207" t="s">
        <v>66</v>
      </c>
      <c r="AP234" s="207" t="s">
        <v>66</v>
      </c>
      <c r="AQ234" s="66" t="s">
        <v>63</v>
      </c>
      <c r="AR234" s="6" t="e">
        <f>VLOOKUP(A:A,EOL!A:B,2,FALSE)</f>
        <v>#N/A</v>
      </c>
    </row>
    <row r="235" spans="1:44">
      <c r="A235" s="521" t="s">
        <v>1032</v>
      </c>
      <c r="B235" s="676" t="s">
        <v>1033</v>
      </c>
      <c r="C235" s="14" t="s">
        <v>63</v>
      </c>
      <c r="D235" s="14" t="s">
        <v>63</v>
      </c>
      <c r="E235" s="14" t="s">
        <v>63</v>
      </c>
      <c r="F235" s="14" t="s">
        <v>63</v>
      </c>
      <c r="G235" s="14" t="s">
        <v>63</v>
      </c>
      <c r="H235" s="14" t="s">
        <v>63</v>
      </c>
      <c r="I235" s="14" t="s">
        <v>63</v>
      </c>
      <c r="J235" s="14" t="s">
        <v>63</v>
      </c>
      <c r="K235" s="14" t="s">
        <v>63</v>
      </c>
      <c r="L235" s="14" t="s">
        <v>63</v>
      </c>
      <c r="M235" s="14" t="s">
        <v>63</v>
      </c>
      <c r="N235" s="14" t="s">
        <v>63</v>
      </c>
      <c r="O235" s="14" t="s">
        <v>63</v>
      </c>
      <c r="P235" s="14" t="s">
        <v>63</v>
      </c>
      <c r="Q235" s="14" t="s">
        <v>63</v>
      </c>
      <c r="R235" s="14" t="s">
        <v>63</v>
      </c>
      <c r="S235" s="14" t="s">
        <v>63</v>
      </c>
      <c r="T235" s="14" t="s">
        <v>63</v>
      </c>
      <c r="U235" s="14" t="s">
        <v>63</v>
      </c>
      <c r="V235" s="14" t="s">
        <v>63</v>
      </c>
      <c r="W235" s="14" t="s">
        <v>63</v>
      </c>
      <c r="X235" s="14" t="s">
        <v>63</v>
      </c>
      <c r="Y235" s="14" t="s">
        <v>63</v>
      </c>
      <c r="Z235" s="14" t="s">
        <v>63</v>
      </c>
      <c r="AA235" s="14" t="s">
        <v>63</v>
      </c>
      <c r="AB235" s="14" t="s">
        <v>63</v>
      </c>
      <c r="AC235" s="14" t="s">
        <v>63</v>
      </c>
      <c r="AD235" s="14" t="s">
        <v>63</v>
      </c>
      <c r="AE235" s="14" t="s">
        <v>63</v>
      </c>
      <c r="AF235" s="14" t="s">
        <v>63</v>
      </c>
      <c r="AG235" s="14" t="s">
        <v>63</v>
      </c>
      <c r="AH235" s="14" t="s">
        <v>63</v>
      </c>
      <c r="AI235" s="14" t="s">
        <v>63</v>
      </c>
      <c r="AJ235" s="14" t="s">
        <v>63</v>
      </c>
      <c r="AK235" s="14" t="s">
        <v>63</v>
      </c>
      <c r="AL235" s="14" t="s">
        <v>63</v>
      </c>
      <c r="AM235" s="14" t="s">
        <v>63</v>
      </c>
      <c r="AN235" s="14" t="s">
        <v>66</v>
      </c>
      <c r="AO235" s="14" t="s">
        <v>66</v>
      </c>
      <c r="AP235" s="14" t="s">
        <v>63</v>
      </c>
      <c r="AQ235" s="66" t="s">
        <v>63</v>
      </c>
      <c r="AR235" s="6" t="e">
        <f>VLOOKUP(A:A,EOL!A:B,2,FALSE)</f>
        <v>#N/A</v>
      </c>
    </row>
    <row r="236" spans="1:44">
      <c r="A236" s="587" t="s">
        <v>1030</v>
      </c>
      <c r="B236" s="203" t="s">
        <v>1017</v>
      </c>
      <c r="C236" s="14" t="s">
        <v>63</v>
      </c>
      <c r="D236" s="14" t="s">
        <v>63</v>
      </c>
      <c r="E236" s="14" t="s">
        <v>63</v>
      </c>
      <c r="F236" s="14" t="s">
        <v>63</v>
      </c>
      <c r="G236" s="14" t="s">
        <v>63</v>
      </c>
      <c r="H236" s="14" t="s">
        <v>63</v>
      </c>
      <c r="I236" s="14" t="s">
        <v>63</v>
      </c>
      <c r="J236" s="14" t="s">
        <v>63</v>
      </c>
      <c r="K236" s="14" t="s">
        <v>63</v>
      </c>
      <c r="L236" s="14" t="s">
        <v>63</v>
      </c>
      <c r="M236" s="14" t="s">
        <v>63</v>
      </c>
      <c r="N236" s="14" t="s">
        <v>63</v>
      </c>
      <c r="O236" s="14" t="s">
        <v>63</v>
      </c>
      <c r="P236" s="14" t="s">
        <v>63</v>
      </c>
      <c r="Q236" s="14" t="s">
        <v>63</v>
      </c>
      <c r="R236" s="14" t="s">
        <v>63</v>
      </c>
      <c r="S236" s="14" t="s">
        <v>63</v>
      </c>
      <c r="T236" s="14" t="s">
        <v>63</v>
      </c>
      <c r="U236" s="14" t="s">
        <v>63</v>
      </c>
      <c r="V236" s="14" t="s">
        <v>63</v>
      </c>
      <c r="W236" s="14" t="s">
        <v>63</v>
      </c>
      <c r="X236" s="14" t="s">
        <v>63</v>
      </c>
      <c r="Y236" s="14" t="s">
        <v>63</v>
      </c>
      <c r="Z236" s="14" t="s">
        <v>63</v>
      </c>
      <c r="AA236" s="14" t="s">
        <v>63</v>
      </c>
      <c r="AB236" s="14" t="s">
        <v>63</v>
      </c>
      <c r="AC236" s="14" t="s">
        <v>63</v>
      </c>
      <c r="AD236" s="14" t="s">
        <v>63</v>
      </c>
      <c r="AE236" s="14" t="s">
        <v>63</v>
      </c>
      <c r="AF236" s="14" t="s">
        <v>63</v>
      </c>
      <c r="AG236" s="14" t="s">
        <v>63</v>
      </c>
      <c r="AH236" s="14" t="s">
        <v>63</v>
      </c>
      <c r="AI236" s="14" t="s">
        <v>63</v>
      </c>
      <c r="AJ236" s="14" t="s">
        <v>63</v>
      </c>
      <c r="AK236" s="14" t="s">
        <v>63</v>
      </c>
      <c r="AL236" s="14" t="s">
        <v>63</v>
      </c>
      <c r="AM236" s="14" t="s">
        <v>63</v>
      </c>
      <c r="AN236" s="14" t="s">
        <v>66</v>
      </c>
      <c r="AO236" s="14" t="s">
        <v>66</v>
      </c>
      <c r="AP236" s="14" t="s">
        <v>63</v>
      </c>
      <c r="AQ236" s="66" t="s">
        <v>63</v>
      </c>
      <c r="AR236" s="6" t="e">
        <f>VLOOKUP(A:A,EOL!A:B,2,FALSE)</f>
        <v>#N/A</v>
      </c>
    </row>
    <row r="237" spans="1:44" ht="45.75" thickBot="1">
      <c r="A237" s="588" t="s">
        <v>589</v>
      </c>
      <c r="B237" s="226" t="s">
        <v>588</v>
      </c>
      <c r="C237" s="17" t="s">
        <v>63</v>
      </c>
      <c r="D237" s="17" t="s">
        <v>63</v>
      </c>
      <c r="E237" s="17" t="s">
        <v>579</v>
      </c>
      <c r="F237" s="222" t="s">
        <v>580</v>
      </c>
      <c r="G237" s="17" t="s">
        <v>581</v>
      </c>
      <c r="H237" s="31" t="s">
        <v>63</v>
      </c>
      <c r="I237" s="31" t="s">
        <v>63</v>
      </c>
      <c r="J237" s="17" t="s">
        <v>582</v>
      </c>
      <c r="K237" s="17" t="s">
        <v>583</v>
      </c>
      <c r="L237" s="17" t="s">
        <v>63</v>
      </c>
      <c r="M237" s="26" t="s">
        <v>63</v>
      </c>
      <c r="N237" s="26" t="s">
        <v>213</v>
      </c>
      <c r="O237" s="31" t="s">
        <v>214</v>
      </c>
      <c r="P237" s="31" t="s">
        <v>215</v>
      </c>
      <c r="Q237" s="31" t="s">
        <v>216</v>
      </c>
      <c r="R237" s="26" t="s">
        <v>217</v>
      </c>
      <c r="S237" s="27" t="s">
        <v>227</v>
      </c>
      <c r="T237" s="27" t="s">
        <v>219</v>
      </c>
      <c r="U237" s="26" t="s">
        <v>220</v>
      </c>
      <c r="V237" s="26" t="s">
        <v>221</v>
      </c>
      <c r="W237" s="26" t="s">
        <v>222</v>
      </c>
      <c r="X237" s="26" t="s">
        <v>223</v>
      </c>
      <c r="Y237" s="26" t="s">
        <v>224</v>
      </c>
      <c r="Z237" s="26" t="s">
        <v>63</v>
      </c>
      <c r="AA237" s="33" t="s">
        <v>63</v>
      </c>
      <c r="AB237" s="33" t="s">
        <v>63</v>
      </c>
      <c r="AC237" s="33" t="s">
        <v>63</v>
      </c>
      <c r="AD237" s="33" t="s">
        <v>63</v>
      </c>
      <c r="AE237" s="33" t="s">
        <v>63</v>
      </c>
      <c r="AF237" s="33" t="s">
        <v>63</v>
      </c>
      <c r="AG237" s="33" t="s">
        <v>63</v>
      </c>
      <c r="AH237" s="33" t="s">
        <v>63</v>
      </c>
      <c r="AI237" s="33" t="s">
        <v>63</v>
      </c>
      <c r="AJ237" s="33" t="s">
        <v>63</v>
      </c>
      <c r="AK237" s="33" t="s">
        <v>63</v>
      </c>
      <c r="AL237" s="33" t="s">
        <v>63</v>
      </c>
      <c r="AM237" s="17" t="s">
        <v>63</v>
      </c>
      <c r="AN237" s="220" t="s">
        <v>66</v>
      </c>
      <c r="AO237" s="220" t="s">
        <v>66</v>
      </c>
      <c r="AP237" s="220" t="s">
        <v>66</v>
      </c>
      <c r="AQ237" s="68" t="s">
        <v>63</v>
      </c>
      <c r="AR237" s="6" t="e">
        <f>VLOOKUP(A:A,EOL!A:B,2,FALSE)</f>
        <v>#N/A</v>
      </c>
    </row>
    <row r="238" spans="1:44" ht="15.75" thickTop="1">
      <c r="A238" s="530" t="s">
        <v>1034</v>
      </c>
      <c r="B238" s="224" t="s">
        <v>1033</v>
      </c>
      <c r="C238" s="12" t="s">
        <v>63</v>
      </c>
      <c r="D238" s="12" t="s">
        <v>63</v>
      </c>
      <c r="E238" s="12" t="s">
        <v>63</v>
      </c>
      <c r="F238" s="12" t="s">
        <v>63</v>
      </c>
      <c r="G238" s="12" t="s">
        <v>63</v>
      </c>
      <c r="H238" s="12" t="s">
        <v>63</v>
      </c>
      <c r="I238" s="12" t="s">
        <v>63</v>
      </c>
      <c r="J238" s="12" t="s">
        <v>63</v>
      </c>
      <c r="K238" s="12" t="s">
        <v>63</v>
      </c>
      <c r="L238" s="12" t="s">
        <v>63</v>
      </c>
      <c r="M238" s="12" t="s">
        <v>63</v>
      </c>
      <c r="N238" s="12" t="s">
        <v>63</v>
      </c>
      <c r="O238" s="12" t="s">
        <v>63</v>
      </c>
      <c r="P238" s="12" t="s">
        <v>63</v>
      </c>
      <c r="Q238" s="12" t="s">
        <v>63</v>
      </c>
      <c r="R238" s="12" t="s">
        <v>63</v>
      </c>
      <c r="S238" s="12" t="s">
        <v>63</v>
      </c>
      <c r="T238" s="12" t="s">
        <v>63</v>
      </c>
      <c r="U238" s="12" t="s">
        <v>63</v>
      </c>
      <c r="V238" s="12" t="s">
        <v>63</v>
      </c>
      <c r="W238" s="12" t="s">
        <v>63</v>
      </c>
      <c r="X238" s="12" t="s">
        <v>63</v>
      </c>
      <c r="Y238" s="12" t="s">
        <v>63</v>
      </c>
      <c r="Z238" s="12" t="s">
        <v>63</v>
      </c>
      <c r="AA238" s="12" t="s">
        <v>63</v>
      </c>
      <c r="AB238" s="12" t="s">
        <v>63</v>
      </c>
      <c r="AC238" s="12" t="s">
        <v>63</v>
      </c>
      <c r="AD238" s="12" t="s">
        <v>63</v>
      </c>
      <c r="AE238" s="12" t="s">
        <v>63</v>
      </c>
      <c r="AF238" s="12" t="s">
        <v>63</v>
      </c>
      <c r="AG238" s="12" t="s">
        <v>63</v>
      </c>
      <c r="AH238" s="12" t="s">
        <v>63</v>
      </c>
      <c r="AI238" s="12" t="s">
        <v>63</v>
      </c>
      <c r="AJ238" s="12" t="s">
        <v>63</v>
      </c>
      <c r="AK238" s="12" t="s">
        <v>63</v>
      </c>
      <c r="AL238" s="12" t="s">
        <v>63</v>
      </c>
      <c r="AM238" s="12" t="s">
        <v>63</v>
      </c>
      <c r="AN238" s="12" t="s">
        <v>66</v>
      </c>
      <c r="AO238" s="12" t="s">
        <v>66</v>
      </c>
      <c r="AP238" s="12" t="s">
        <v>63</v>
      </c>
      <c r="AQ238" s="64" t="s">
        <v>63</v>
      </c>
      <c r="AR238" s="6" t="e">
        <f>VLOOKUP(A:A,EOL!A:B,2,FALSE)</f>
        <v>#N/A</v>
      </c>
    </row>
    <row r="239" spans="1:44">
      <c r="A239" s="587" t="s">
        <v>1031</v>
      </c>
      <c r="B239" s="203" t="s">
        <v>1017</v>
      </c>
      <c r="C239" s="14" t="s">
        <v>63</v>
      </c>
      <c r="D239" s="14" t="s">
        <v>63</v>
      </c>
      <c r="E239" s="14" t="s">
        <v>63</v>
      </c>
      <c r="F239" s="14" t="s">
        <v>63</v>
      </c>
      <c r="G239" s="14" t="s">
        <v>63</v>
      </c>
      <c r="H239" s="14" t="s">
        <v>63</v>
      </c>
      <c r="I239" s="14" t="s">
        <v>63</v>
      </c>
      <c r="J239" s="14" t="s">
        <v>63</v>
      </c>
      <c r="K239" s="14" t="s">
        <v>63</v>
      </c>
      <c r="L239" s="14" t="s">
        <v>63</v>
      </c>
      <c r="M239" s="14" t="s">
        <v>63</v>
      </c>
      <c r="N239" s="14" t="s">
        <v>63</v>
      </c>
      <c r="O239" s="14" t="s">
        <v>63</v>
      </c>
      <c r="P239" s="14" t="s">
        <v>63</v>
      </c>
      <c r="Q239" s="14" t="s">
        <v>63</v>
      </c>
      <c r="R239" s="14" t="s">
        <v>63</v>
      </c>
      <c r="S239" s="14" t="s">
        <v>63</v>
      </c>
      <c r="T239" s="14" t="s">
        <v>63</v>
      </c>
      <c r="U239" s="14" t="s">
        <v>63</v>
      </c>
      <c r="V239" s="14" t="s">
        <v>63</v>
      </c>
      <c r="W239" s="14" t="s">
        <v>63</v>
      </c>
      <c r="X239" s="14" t="s">
        <v>63</v>
      </c>
      <c r="Y239" s="14" t="s">
        <v>63</v>
      </c>
      <c r="Z239" s="14" t="s">
        <v>63</v>
      </c>
      <c r="AA239" s="14" t="s">
        <v>63</v>
      </c>
      <c r="AB239" s="14" t="s">
        <v>63</v>
      </c>
      <c r="AC239" s="14" t="s">
        <v>63</v>
      </c>
      <c r="AD239" s="14" t="s">
        <v>63</v>
      </c>
      <c r="AE239" s="14" t="s">
        <v>63</v>
      </c>
      <c r="AF239" s="14" t="s">
        <v>63</v>
      </c>
      <c r="AG239" s="14" t="s">
        <v>63</v>
      </c>
      <c r="AH239" s="14" t="s">
        <v>63</v>
      </c>
      <c r="AI239" s="14" t="s">
        <v>63</v>
      </c>
      <c r="AJ239" s="14" t="s">
        <v>63</v>
      </c>
      <c r="AK239" s="14" t="s">
        <v>63</v>
      </c>
      <c r="AL239" s="14" t="s">
        <v>63</v>
      </c>
      <c r="AM239" s="14" t="s">
        <v>63</v>
      </c>
      <c r="AN239" s="14" t="s">
        <v>66</v>
      </c>
      <c r="AO239" s="14" t="s">
        <v>66</v>
      </c>
      <c r="AP239" s="14" t="s">
        <v>63</v>
      </c>
      <c r="AQ239" s="66" t="s">
        <v>63</v>
      </c>
      <c r="AR239" s="6" t="e">
        <f>VLOOKUP(A:A,EOL!A:B,2,FALSE)</f>
        <v>#N/A</v>
      </c>
    </row>
    <row r="240" spans="1:44" ht="45">
      <c r="A240" s="523" t="s">
        <v>800</v>
      </c>
      <c r="B240" s="75" t="s">
        <v>789</v>
      </c>
      <c r="C240" s="14" t="s">
        <v>108</v>
      </c>
      <c r="D240" s="14" t="s">
        <v>63</v>
      </c>
      <c r="E240" s="14" t="s">
        <v>63</v>
      </c>
      <c r="F240" s="14" t="s">
        <v>63</v>
      </c>
      <c r="G240" s="30" t="s">
        <v>63</v>
      </c>
      <c r="H240" s="30" t="s">
        <v>63</v>
      </c>
      <c r="I240" s="30" t="s">
        <v>63</v>
      </c>
      <c r="J240" s="14" t="s">
        <v>790</v>
      </c>
      <c r="K240" s="34" t="s">
        <v>238</v>
      </c>
      <c r="L240" s="34" t="s">
        <v>63</v>
      </c>
      <c r="M240" s="23" t="s">
        <v>743</v>
      </c>
      <c r="N240" s="23" t="s">
        <v>213</v>
      </c>
      <c r="O240" s="23" t="s">
        <v>214</v>
      </c>
      <c r="P240" s="23" t="s">
        <v>215</v>
      </c>
      <c r="Q240" s="23" t="s">
        <v>216</v>
      </c>
      <c r="R240" s="23" t="s">
        <v>217</v>
      </c>
      <c r="S240" s="24" t="s">
        <v>227</v>
      </c>
      <c r="T240" s="24" t="s">
        <v>219</v>
      </c>
      <c r="U240" s="23" t="s">
        <v>220</v>
      </c>
      <c r="V240" s="23" t="s">
        <v>221</v>
      </c>
      <c r="W240" s="23" t="s">
        <v>222</v>
      </c>
      <c r="X240" s="23" t="s">
        <v>223</v>
      </c>
      <c r="Y240" s="24" t="s">
        <v>224</v>
      </c>
      <c r="Z240" s="30" t="s">
        <v>63</v>
      </c>
      <c r="AA240" s="14" t="s">
        <v>63</v>
      </c>
      <c r="AB240" s="14" t="s">
        <v>63</v>
      </c>
      <c r="AC240" s="14" t="s">
        <v>63</v>
      </c>
      <c r="AD240" s="14" t="s">
        <v>63</v>
      </c>
      <c r="AE240" s="14" t="s">
        <v>63</v>
      </c>
      <c r="AF240" s="14" t="s">
        <v>63</v>
      </c>
      <c r="AG240" s="14" t="s">
        <v>63</v>
      </c>
      <c r="AH240" s="14" t="s">
        <v>63</v>
      </c>
      <c r="AI240" s="14" t="s">
        <v>63</v>
      </c>
      <c r="AJ240" s="14" t="s">
        <v>791</v>
      </c>
      <c r="AK240" s="14" t="s">
        <v>63</v>
      </c>
      <c r="AL240" s="14" t="s">
        <v>63</v>
      </c>
      <c r="AM240" s="14" t="s">
        <v>63</v>
      </c>
      <c r="AN240" s="57" t="s">
        <v>66</v>
      </c>
      <c r="AO240" s="57" t="s">
        <v>108</v>
      </c>
      <c r="AP240" s="57" t="s">
        <v>109</v>
      </c>
      <c r="AQ240" s="66" t="s">
        <v>63</v>
      </c>
      <c r="AR240" s="6" t="str">
        <f>VLOOKUP(A:A,EOL!A:B,2,FALSE)</f>
        <v>&lt;-Camera is EOL</v>
      </c>
    </row>
    <row r="241" spans="1:44">
      <c r="A241" s="523" t="s">
        <v>832</v>
      </c>
      <c r="B241" s="468" t="s">
        <v>814</v>
      </c>
      <c r="C241" s="14" t="s">
        <v>108</v>
      </c>
      <c r="D241" s="14" t="s">
        <v>815</v>
      </c>
      <c r="E241" s="14" t="s">
        <v>63</v>
      </c>
      <c r="F241" s="14" t="s">
        <v>63</v>
      </c>
      <c r="G241" s="30" t="s">
        <v>63</v>
      </c>
      <c r="H241" s="30" t="s">
        <v>63</v>
      </c>
      <c r="I241" s="30" t="s">
        <v>63</v>
      </c>
      <c r="J241" s="206" t="s">
        <v>816</v>
      </c>
      <c r="K241" s="34" t="s">
        <v>267</v>
      </c>
      <c r="L241" s="34"/>
      <c r="M241" s="23" t="s">
        <v>817</v>
      </c>
      <c r="N241" s="23" t="s">
        <v>269</v>
      </c>
      <c r="O241" s="23" t="s">
        <v>63</v>
      </c>
      <c r="P241" s="23" t="s">
        <v>63</v>
      </c>
      <c r="Q241" s="23" t="s">
        <v>63</v>
      </c>
      <c r="R241" s="23" t="s">
        <v>270</v>
      </c>
      <c r="S241" s="24" t="s">
        <v>63</v>
      </c>
      <c r="T241" s="24" t="s">
        <v>63</v>
      </c>
      <c r="U241" s="23" t="s">
        <v>271</v>
      </c>
      <c r="V241" s="23" t="s">
        <v>272</v>
      </c>
      <c r="W241" s="23" t="s">
        <v>273</v>
      </c>
      <c r="X241" s="23" t="s">
        <v>274</v>
      </c>
      <c r="Y241" s="24" t="s">
        <v>275</v>
      </c>
      <c r="Z241" s="30" t="s">
        <v>63</v>
      </c>
      <c r="AA241" s="14" t="s">
        <v>63</v>
      </c>
      <c r="AB241" s="14" t="s">
        <v>63</v>
      </c>
      <c r="AC241" s="14" t="s">
        <v>63</v>
      </c>
      <c r="AD241" s="14" t="s">
        <v>63</v>
      </c>
      <c r="AE241" s="14" t="s">
        <v>63</v>
      </c>
      <c r="AF241" s="14" t="s">
        <v>63</v>
      </c>
      <c r="AG241" s="14" t="s">
        <v>63</v>
      </c>
      <c r="AH241" s="14" t="s">
        <v>63</v>
      </c>
      <c r="AI241" s="14" t="s">
        <v>63</v>
      </c>
      <c r="AJ241" s="14" t="s">
        <v>818</v>
      </c>
      <c r="AK241" s="14" t="s">
        <v>63</v>
      </c>
      <c r="AL241" s="14" t="s">
        <v>63</v>
      </c>
      <c r="AM241" s="14" t="s">
        <v>63</v>
      </c>
      <c r="AN241" s="57" t="s">
        <v>66</v>
      </c>
      <c r="AO241" s="57" t="s">
        <v>108</v>
      </c>
      <c r="AP241" s="57" t="s">
        <v>109</v>
      </c>
      <c r="AQ241" s="66" t="s">
        <v>63</v>
      </c>
      <c r="AR241" s="6" t="e">
        <f>VLOOKUP(A:A,EOL!A:B,2,FALSE)</f>
        <v>#N/A</v>
      </c>
    </row>
    <row r="242" spans="1:44">
      <c r="A242" s="518" t="s">
        <v>833</v>
      </c>
      <c r="B242" s="203" t="s">
        <v>814</v>
      </c>
      <c r="C242" s="14" t="s">
        <v>108</v>
      </c>
      <c r="D242" s="14" t="s">
        <v>815</v>
      </c>
      <c r="E242" s="14" t="s">
        <v>63</v>
      </c>
      <c r="F242" s="14" t="s">
        <v>63</v>
      </c>
      <c r="G242" s="30" t="s">
        <v>63</v>
      </c>
      <c r="H242" s="30" t="s">
        <v>63</v>
      </c>
      <c r="I242" s="30" t="s">
        <v>63</v>
      </c>
      <c r="J242" s="206" t="s">
        <v>816</v>
      </c>
      <c r="K242" s="34" t="s">
        <v>267</v>
      </c>
      <c r="L242" s="34"/>
      <c r="M242" s="23" t="s">
        <v>817</v>
      </c>
      <c r="N242" s="23" t="s">
        <v>269</v>
      </c>
      <c r="O242" s="23" t="s">
        <v>63</v>
      </c>
      <c r="P242" s="23" t="s">
        <v>63</v>
      </c>
      <c r="Q242" s="23" t="s">
        <v>63</v>
      </c>
      <c r="R242" s="23" t="s">
        <v>270</v>
      </c>
      <c r="S242" s="24" t="s">
        <v>63</v>
      </c>
      <c r="T242" s="24" t="s">
        <v>63</v>
      </c>
      <c r="U242" s="23" t="s">
        <v>271</v>
      </c>
      <c r="V242" s="23" t="s">
        <v>272</v>
      </c>
      <c r="W242" s="23" t="s">
        <v>273</v>
      </c>
      <c r="X242" s="23" t="s">
        <v>274</v>
      </c>
      <c r="Y242" s="24" t="s">
        <v>275</v>
      </c>
      <c r="Z242" s="30" t="s">
        <v>63</v>
      </c>
      <c r="AA242" s="14" t="s">
        <v>63</v>
      </c>
      <c r="AB242" s="14" t="s">
        <v>63</v>
      </c>
      <c r="AC242" s="14" t="s">
        <v>63</v>
      </c>
      <c r="AD242" s="14" t="s">
        <v>63</v>
      </c>
      <c r="AE242" s="14" t="s">
        <v>63</v>
      </c>
      <c r="AF242" s="14" t="s">
        <v>63</v>
      </c>
      <c r="AG242" s="14" t="s">
        <v>63</v>
      </c>
      <c r="AH242" s="14" t="s">
        <v>63</v>
      </c>
      <c r="AI242" s="14" t="s">
        <v>63</v>
      </c>
      <c r="AJ242" s="14" t="s">
        <v>818</v>
      </c>
      <c r="AK242" s="14" t="s">
        <v>63</v>
      </c>
      <c r="AL242" s="14" t="s">
        <v>63</v>
      </c>
      <c r="AM242" s="14" t="s">
        <v>63</v>
      </c>
      <c r="AN242" s="57" t="s">
        <v>66</v>
      </c>
      <c r="AO242" s="57" t="s">
        <v>108</v>
      </c>
      <c r="AP242" s="57" t="s">
        <v>109</v>
      </c>
      <c r="AQ242" s="66" t="s">
        <v>63</v>
      </c>
      <c r="AR242" s="6" t="e">
        <f>VLOOKUP(A:A,EOL!A:B,2,FALSE)</f>
        <v>#N/A</v>
      </c>
    </row>
    <row r="243" spans="1:44" ht="45">
      <c r="A243" s="523" t="s">
        <v>801</v>
      </c>
      <c r="B243" s="75" t="s">
        <v>789</v>
      </c>
      <c r="C243" s="14" t="s">
        <v>108</v>
      </c>
      <c r="D243" s="14" t="s">
        <v>63</v>
      </c>
      <c r="E243" s="14" t="s">
        <v>63</v>
      </c>
      <c r="F243" s="14" t="s">
        <v>63</v>
      </c>
      <c r="G243" s="30" t="s">
        <v>63</v>
      </c>
      <c r="H243" s="30" t="s">
        <v>63</v>
      </c>
      <c r="I243" s="30" t="s">
        <v>63</v>
      </c>
      <c r="J243" s="14" t="s">
        <v>790</v>
      </c>
      <c r="K243" s="34" t="s">
        <v>238</v>
      </c>
      <c r="L243" s="34" t="s">
        <v>63</v>
      </c>
      <c r="M243" s="23" t="s">
        <v>743</v>
      </c>
      <c r="N243" s="23" t="s">
        <v>213</v>
      </c>
      <c r="O243" s="23" t="s">
        <v>214</v>
      </c>
      <c r="P243" s="23" t="s">
        <v>215</v>
      </c>
      <c r="Q243" s="23" t="s">
        <v>216</v>
      </c>
      <c r="R243" s="23" t="s">
        <v>217</v>
      </c>
      <c r="S243" s="24" t="s">
        <v>227</v>
      </c>
      <c r="T243" s="24" t="s">
        <v>219</v>
      </c>
      <c r="U243" s="23" t="s">
        <v>220</v>
      </c>
      <c r="V243" s="23" t="s">
        <v>221</v>
      </c>
      <c r="W243" s="23" t="s">
        <v>222</v>
      </c>
      <c r="X243" s="23" t="s">
        <v>223</v>
      </c>
      <c r="Y243" s="24" t="s">
        <v>224</v>
      </c>
      <c r="Z243" s="30" t="s">
        <v>63</v>
      </c>
      <c r="AA243" s="14" t="s">
        <v>63</v>
      </c>
      <c r="AB243" s="14" t="s">
        <v>63</v>
      </c>
      <c r="AC243" s="14" t="s">
        <v>63</v>
      </c>
      <c r="AD243" s="14" t="s">
        <v>63</v>
      </c>
      <c r="AE243" s="14" t="s">
        <v>63</v>
      </c>
      <c r="AF243" s="14" t="s">
        <v>63</v>
      </c>
      <c r="AG243" s="14" t="s">
        <v>63</v>
      </c>
      <c r="AH243" s="14" t="s">
        <v>63</v>
      </c>
      <c r="AI243" s="14" t="s">
        <v>63</v>
      </c>
      <c r="AJ243" s="14" t="s">
        <v>791</v>
      </c>
      <c r="AK243" s="14" t="s">
        <v>63</v>
      </c>
      <c r="AL243" s="14" t="s">
        <v>63</v>
      </c>
      <c r="AM243" s="14" t="s">
        <v>63</v>
      </c>
      <c r="AN243" s="57" t="s">
        <v>66</v>
      </c>
      <c r="AO243" s="57" t="s">
        <v>108</v>
      </c>
      <c r="AP243" s="57" t="s">
        <v>109</v>
      </c>
      <c r="AQ243" s="66" t="s">
        <v>63</v>
      </c>
      <c r="AR243" s="6" t="str">
        <f>VLOOKUP(A:A,EOL!A:B,2,FALSE)</f>
        <v>&lt;-Camera is EOL</v>
      </c>
    </row>
    <row r="244" spans="1:44">
      <c r="A244" s="523" t="s">
        <v>834</v>
      </c>
      <c r="B244" s="203" t="s">
        <v>814</v>
      </c>
      <c r="C244" s="14" t="s">
        <v>108</v>
      </c>
      <c r="D244" s="14" t="s">
        <v>815</v>
      </c>
      <c r="E244" s="14" t="s">
        <v>63</v>
      </c>
      <c r="F244" s="14" t="s">
        <v>63</v>
      </c>
      <c r="G244" s="30" t="s">
        <v>63</v>
      </c>
      <c r="H244" s="30" t="s">
        <v>63</v>
      </c>
      <c r="I244" s="30" t="s">
        <v>63</v>
      </c>
      <c r="J244" s="14" t="s">
        <v>816</v>
      </c>
      <c r="K244" s="34" t="s">
        <v>267</v>
      </c>
      <c r="L244" s="34"/>
      <c r="M244" s="23" t="s">
        <v>817</v>
      </c>
      <c r="N244" s="23" t="s">
        <v>269</v>
      </c>
      <c r="O244" s="23" t="s">
        <v>63</v>
      </c>
      <c r="P244" s="23" t="s">
        <v>63</v>
      </c>
      <c r="Q244" s="23" t="s">
        <v>63</v>
      </c>
      <c r="R244" s="23" t="s">
        <v>270</v>
      </c>
      <c r="S244" s="24" t="s">
        <v>63</v>
      </c>
      <c r="T244" s="24" t="s">
        <v>63</v>
      </c>
      <c r="U244" s="23" t="s">
        <v>271</v>
      </c>
      <c r="V244" s="23" t="s">
        <v>272</v>
      </c>
      <c r="W244" s="23" t="s">
        <v>273</v>
      </c>
      <c r="X244" s="23" t="s">
        <v>274</v>
      </c>
      <c r="Y244" s="24" t="s">
        <v>275</v>
      </c>
      <c r="Z244" s="30" t="s">
        <v>63</v>
      </c>
      <c r="AA244" s="14" t="s">
        <v>63</v>
      </c>
      <c r="AB244" s="14" t="s">
        <v>63</v>
      </c>
      <c r="AC244" s="14" t="s">
        <v>63</v>
      </c>
      <c r="AD244" s="14" t="s">
        <v>63</v>
      </c>
      <c r="AE244" s="14" t="s">
        <v>63</v>
      </c>
      <c r="AF244" s="14" t="s">
        <v>63</v>
      </c>
      <c r="AG244" s="14" t="s">
        <v>63</v>
      </c>
      <c r="AH244" s="14" t="s">
        <v>63</v>
      </c>
      <c r="AI244" s="14" t="s">
        <v>63</v>
      </c>
      <c r="AJ244" s="14" t="s">
        <v>818</v>
      </c>
      <c r="AK244" s="14" t="s">
        <v>63</v>
      </c>
      <c r="AL244" s="14" t="s">
        <v>63</v>
      </c>
      <c r="AM244" s="14" t="s">
        <v>63</v>
      </c>
      <c r="AN244" s="57" t="s">
        <v>66</v>
      </c>
      <c r="AO244" s="57" t="s">
        <v>108</v>
      </c>
      <c r="AP244" s="57" t="s">
        <v>109</v>
      </c>
      <c r="AQ244" s="66" t="s">
        <v>63</v>
      </c>
      <c r="AR244" s="6" t="e">
        <f>VLOOKUP(A:A,EOL!A:B,2,FALSE)</f>
        <v>#N/A</v>
      </c>
    </row>
    <row r="245" spans="1:44">
      <c r="A245" s="518" t="s">
        <v>821</v>
      </c>
      <c r="B245" s="203" t="s">
        <v>814</v>
      </c>
      <c r="C245" s="14" t="s">
        <v>108</v>
      </c>
      <c r="D245" s="14" t="s">
        <v>815</v>
      </c>
      <c r="E245" s="14" t="s">
        <v>63</v>
      </c>
      <c r="F245" s="14" t="s">
        <v>63</v>
      </c>
      <c r="G245" s="30" t="s">
        <v>63</v>
      </c>
      <c r="H245" s="30" t="s">
        <v>63</v>
      </c>
      <c r="I245" s="30" t="s">
        <v>63</v>
      </c>
      <c r="J245" s="206" t="s">
        <v>816</v>
      </c>
      <c r="K245" s="34" t="s">
        <v>267</v>
      </c>
      <c r="L245" s="34"/>
      <c r="M245" s="23" t="s">
        <v>817</v>
      </c>
      <c r="N245" s="23" t="s">
        <v>269</v>
      </c>
      <c r="O245" s="23" t="s">
        <v>63</v>
      </c>
      <c r="P245" s="23" t="s">
        <v>63</v>
      </c>
      <c r="Q245" s="23" t="s">
        <v>63</v>
      </c>
      <c r="R245" s="23" t="s">
        <v>270</v>
      </c>
      <c r="S245" s="24" t="s">
        <v>63</v>
      </c>
      <c r="T245" s="24" t="s">
        <v>63</v>
      </c>
      <c r="U245" s="23" t="s">
        <v>271</v>
      </c>
      <c r="V245" s="23" t="s">
        <v>272</v>
      </c>
      <c r="W245" s="23" t="s">
        <v>273</v>
      </c>
      <c r="X245" s="23" t="s">
        <v>274</v>
      </c>
      <c r="Y245" s="24" t="s">
        <v>275</v>
      </c>
      <c r="Z245" s="30" t="s">
        <v>63</v>
      </c>
      <c r="AA245" s="14" t="s">
        <v>63</v>
      </c>
      <c r="AB245" s="14" t="s">
        <v>63</v>
      </c>
      <c r="AC245" s="14" t="s">
        <v>63</v>
      </c>
      <c r="AD245" s="14" t="s">
        <v>63</v>
      </c>
      <c r="AE245" s="14" t="s">
        <v>63</v>
      </c>
      <c r="AF245" s="14" t="s">
        <v>63</v>
      </c>
      <c r="AG245" s="14" t="s">
        <v>63</v>
      </c>
      <c r="AH245" s="14" t="s">
        <v>63</v>
      </c>
      <c r="AI245" s="14" t="s">
        <v>63</v>
      </c>
      <c r="AJ245" s="14" t="s">
        <v>818</v>
      </c>
      <c r="AK245" s="14" t="s">
        <v>63</v>
      </c>
      <c r="AL245" s="14" t="s">
        <v>63</v>
      </c>
      <c r="AM245" s="14" t="s">
        <v>63</v>
      </c>
      <c r="AN245" s="57" t="s">
        <v>66</v>
      </c>
      <c r="AO245" s="57" t="s">
        <v>108</v>
      </c>
      <c r="AP245" s="57" t="s">
        <v>109</v>
      </c>
      <c r="AQ245" s="66" t="s">
        <v>63</v>
      </c>
      <c r="AR245" s="6" t="e">
        <f>VLOOKUP(A:A,EOL!A:B,2,FALSE)</f>
        <v>#N/A</v>
      </c>
    </row>
    <row r="246" spans="1:44">
      <c r="A246" s="518" t="s">
        <v>566</v>
      </c>
      <c r="B246" s="75" t="s">
        <v>563</v>
      </c>
      <c r="C246" s="14" t="s">
        <v>108</v>
      </c>
      <c r="D246" s="14" t="s">
        <v>63</v>
      </c>
      <c r="E246" s="14" t="s">
        <v>63</v>
      </c>
      <c r="F246" s="14" t="s">
        <v>63</v>
      </c>
      <c r="G246" s="30" t="s">
        <v>63</v>
      </c>
      <c r="H246" s="30" t="s">
        <v>63</v>
      </c>
      <c r="I246" s="30" t="s">
        <v>63</v>
      </c>
      <c r="J246" s="14" t="s">
        <v>63</v>
      </c>
      <c r="K246" s="14" t="s">
        <v>63</v>
      </c>
      <c r="L246" s="14" t="s">
        <v>63</v>
      </c>
      <c r="M246" s="30" t="s">
        <v>63</v>
      </c>
      <c r="N246" s="30" t="s">
        <v>63</v>
      </c>
      <c r="O246" s="30" t="s">
        <v>63</v>
      </c>
      <c r="P246" s="30" t="s">
        <v>63</v>
      </c>
      <c r="Q246" s="30" t="s">
        <v>63</v>
      </c>
      <c r="R246" s="30" t="s">
        <v>63</v>
      </c>
      <c r="S246" s="30" t="s">
        <v>63</v>
      </c>
      <c r="T246" s="30" t="s">
        <v>63</v>
      </c>
      <c r="U246" s="30" t="s">
        <v>63</v>
      </c>
      <c r="V246" s="30" t="s">
        <v>63</v>
      </c>
      <c r="W246" s="30" t="s">
        <v>63</v>
      </c>
      <c r="X246" s="30" t="s">
        <v>63</v>
      </c>
      <c r="Y246" s="30" t="s">
        <v>63</v>
      </c>
      <c r="Z246" s="30" t="s">
        <v>63</v>
      </c>
      <c r="AA246" s="14" t="s">
        <v>63</v>
      </c>
      <c r="AB246" s="14" t="s">
        <v>63</v>
      </c>
      <c r="AC246" s="14" t="s">
        <v>63</v>
      </c>
      <c r="AD246" s="14" t="s">
        <v>63</v>
      </c>
      <c r="AE246" s="14" t="s">
        <v>63</v>
      </c>
      <c r="AF246" s="14" t="s">
        <v>63</v>
      </c>
      <c r="AG246" s="14" t="s">
        <v>63</v>
      </c>
      <c r="AH246" s="14" t="s">
        <v>63</v>
      </c>
      <c r="AI246" s="14" t="s">
        <v>63</v>
      </c>
      <c r="AJ246" s="14" t="s">
        <v>63</v>
      </c>
      <c r="AK246" s="14" t="s">
        <v>63</v>
      </c>
      <c r="AL246" s="14" t="s">
        <v>63</v>
      </c>
      <c r="AM246" s="14" t="s">
        <v>63</v>
      </c>
      <c r="AN246" s="207" t="s">
        <v>66</v>
      </c>
      <c r="AO246" s="207" t="s">
        <v>66</v>
      </c>
      <c r="AP246" s="207" t="s">
        <v>66</v>
      </c>
      <c r="AQ246" s="66" t="s">
        <v>63</v>
      </c>
      <c r="AR246" s="6" t="e">
        <f>VLOOKUP(A:A,EOL!A:B,2,FALSE)</f>
        <v>#N/A</v>
      </c>
    </row>
    <row r="247" spans="1:44" ht="45">
      <c r="A247" s="523" t="s">
        <v>802</v>
      </c>
      <c r="B247" s="75" t="s">
        <v>789</v>
      </c>
      <c r="C247" s="14" t="s">
        <v>108</v>
      </c>
      <c r="D247" s="14" t="s">
        <v>63</v>
      </c>
      <c r="E247" s="14" t="s">
        <v>63</v>
      </c>
      <c r="F247" s="14" t="s">
        <v>63</v>
      </c>
      <c r="G247" s="30" t="s">
        <v>63</v>
      </c>
      <c r="H247" s="30" t="s">
        <v>63</v>
      </c>
      <c r="I247" s="30" t="s">
        <v>63</v>
      </c>
      <c r="J247" s="14" t="s">
        <v>790</v>
      </c>
      <c r="K247" s="34" t="s">
        <v>238</v>
      </c>
      <c r="L247" s="34" t="s">
        <v>63</v>
      </c>
      <c r="M247" s="23" t="s">
        <v>743</v>
      </c>
      <c r="N247" s="23" t="s">
        <v>213</v>
      </c>
      <c r="O247" s="23" t="s">
        <v>214</v>
      </c>
      <c r="P247" s="23" t="s">
        <v>215</v>
      </c>
      <c r="Q247" s="23" t="s">
        <v>216</v>
      </c>
      <c r="R247" s="23" t="s">
        <v>217</v>
      </c>
      <c r="S247" s="24" t="s">
        <v>227</v>
      </c>
      <c r="T247" s="24" t="s">
        <v>219</v>
      </c>
      <c r="U247" s="23" t="s">
        <v>220</v>
      </c>
      <c r="V247" s="23" t="s">
        <v>221</v>
      </c>
      <c r="W247" s="23" t="s">
        <v>222</v>
      </c>
      <c r="X247" s="23" t="s">
        <v>223</v>
      </c>
      <c r="Y247" s="24" t="s">
        <v>224</v>
      </c>
      <c r="Z247" s="30" t="s">
        <v>63</v>
      </c>
      <c r="AA247" s="14" t="s">
        <v>63</v>
      </c>
      <c r="AB247" s="14" t="s">
        <v>63</v>
      </c>
      <c r="AC247" s="14" t="s">
        <v>63</v>
      </c>
      <c r="AD247" s="14" t="s">
        <v>63</v>
      </c>
      <c r="AE247" s="14" t="s">
        <v>63</v>
      </c>
      <c r="AF247" s="14" t="s">
        <v>63</v>
      </c>
      <c r="AG247" s="14" t="s">
        <v>63</v>
      </c>
      <c r="AH247" s="14" t="s">
        <v>63</v>
      </c>
      <c r="AI247" s="14" t="s">
        <v>63</v>
      </c>
      <c r="AJ247" s="14" t="s">
        <v>791</v>
      </c>
      <c r="AK247" s="14" t="s">
        <v>63</v>
      </c>
      <c r="AL247" s="14" t="s">
        <v>63</v>
      </c>
      <c r="AM247" s="14" t="s">
        <v>63</v>
      </c>
      <c r="AN247" s="57" t="s">
        <v>66</v>
      </c>
      <c r="AO247" s="57" t="s">
        <v>108</v>
      </c>
      <c r="AP247" s="57" t="s">
        <v>109</v>
      </c>
      <c r="AQ247" s="66" t="s">
        <v>63</v>
      </c>
      <c r="AR247" s="6" t="str">
        <f>VLOOKUP(A:A,EOL!A:B,2,FALSE)</f>
        <v>&lt;-Camera is EOL</v>
      </c>
    </row>
    <row r="248" spans="1:44">
      <c r="A248" s="523" t="s">
        <v>835</v>
      </c>
      <c r="B248" s="203" t="s">
        <v>814</v>
      </c>
      <c r="C248" s="14" t="s">
        <v>108</v>
      </c>
      <c r="D248" s="14" t="s">
        <v>815</v>
      </c>
      <c r="E248" s="14" t="s">
        <v>63</v>
      </c>
      <c r="F248" s="14" t="s">
        <v>63</v>
      </c>
      <c r="G248" s="30" t="s">
        <v>63</v>
      </c>
      <c r="H248" s="30" t="s">
        <v>63</v>
      </c>
      <c r="I248" s="30" t="s">
        <v>63</v>
      </c>
      <c r="J248" s="14" t="s">
        <v>816</v>
      </c>
      <c r="K248" s="34" t="s">
        <v>267</v>
      </c>
      <c r="L248" s="34"/>
      <c r="M248" s="23" t="s">
        <v>817</v>
      </c>
      <c r="N248" s="23" t="s">
        <v>269</v>
      </c>
      <c r="O248" s="23" t="s">
        <v>63</v>
      </c>
      <c r="P248" s="23" t="s">
        <v>63</v>
      </c>
      <c r="Q248" s="23" t="s">
        <v>63</v>
      </c>
      <c r="R248" s="23" t="s">
        <v>270</v>
      </c>
      <c r="S248" s="24" t="s">
        <v>63</v>
      </c>
      <c r="T248" s="24" t="s">
        <v>63</v>
      </c>
      <c r="U248" s="23" t="s">
        <v>271</v>
      </c>
      <c r="V248" s="23" t="s">
        <v>272</v>
      </c>
      <c r="W248" s="23" t="s">
        <v>273</v>
      </c>
      <c r="X248" s="23" t="s">
        <v>274</v>
      </c>
      <c r="Y248" s="24" t="s">
        <v>275</v>
      </c>
      <c r="Z248" s="30" t="s">
        <v>63</v>
      </c>
      <c r="AA248" s="14" t="s">
        <v>63</v>
      </c>
      <c r="AB248" s="14" t="s">
        <v>63</v>
      </c>
      <c r="AC248" s="14" t="s">
        <v>63</v>
      </c>
      <c r="AD248" s="14" t="s">
        <v>63</v>
      </c>
      <c r="AE248" s="14" t="s">
        <v>63</v>
      </c>
      <c r="AF248" s="14" t="s">
        <v>63</v>
      </c>
      <c r="AG248" s="14" t="s">
        <v>63</v>
      </c>
      <c r="AH248" s="14" t="s">
        <v>63</v>
      </c>
      <c r="AI248" s="14" t="s">
        <v>63</v>
      </c>
      <c r="AJ248" s="14" t="s">
        <v>818</v>
      </c>
      <c r="AK248" s="14" t="s">
        <v>63</v>
      </c>
      <c r="AL248" s="14" t="s">
        <v>63</v>
      </c>
      <c r="AM248" s="14" t="s">
        <v>63</v>
      </c>
      <c r="AN248" s="57" t="s">
        <v>66</v>
      </c>
      <c r="AO248" s="57" t="s">
        <v>108</v>
      </c>
      <c r="AP248" s="57" t="s">
        <v>109</v>
      </c>
      <c r="AQ248" s="66" t="s">
        <v>63</v>
      </c>
      <c r="AR248" s="6" t="str">
        <f>VLOOKUP(A:A,EOL!A:B,2,FALSE)</f>
        <v>&lt;-Camera is EOL</v>
      </c>
    </row>
    <row r="249" spans="1:44" ht="45.75" thickBot="1">
      <c r="A249" s="531" t="s">
        <v>749</v>
      </c>
      <c r="B249" s="76" t="s">
        <v>746</v>
      </c>
      <c r="C249" s="17" t="s">
        <v>108</v>
      </c>
      <c r="D249" s="17" t="s">
        <v>740</v>
      </c>
      <c r="E249" s="17" t="s">
        <v>741</v>
      </c>
      <c r="F249" s="17" t="s">
        <v>63</v>
      </c>
      <c r="G249" s="31" t="s">
        <v>63</v>
      </c>
      <c r="H249" s="31" t="s">
        <v>63</v>
      </c>
      <c r="I249" s="31" t="s">
        <v>63</v>
      </c>
      <c r="J249" s="17" t="s">
        <v>742</v>
      </c>
      <c r="K249" s="33" t="s">
        <v>212</v>
      </c>
      <c r="L249" s="33" t="s">
        <v>63</v>
      </c>
      <c r="M249" s="26" t="s">
        <v>743</v>
      </c>
      <c r="N249" s="26" t="s">
        <v>213</v>
      </c>
      <c r="O249" s="26" t="s">
        <v>214</v>
      </c>
      <c r="P249" s="26" t="s">
        <v>215</v>
      </c>
      <c r="Q249" s="26" t="s">
        <v>216</v>
      </c>
      <c r="R249" s="26" t="s">
        <v>217</v>
      </c>
      <c r="S249" s="27" t="s">
        <v>227</v>
      </c>
      <c r="T249" s="27" t="s">
        <v>219</v>
      </c>
      <c r="U249" s="26" t="s">
        <v>220</v>
      </c>
      <c r="V249" s="26" t="s">
        <v>221</v>
      </c>
      <c r="W249" s="26" t="s">
        <v>222</v>
      </c>
      <c r="X249" s="26" t="s">
        <v>223</v>
      </c>
      <c r="Y249" s="27" t="s">
        <v>224</v>
      </c>
      <c r="Z249" s="31" t="s">
        <v>63</v>
      </c>
      <c r="AA249" s="17" t="s">
        <v>63</v>
      </c>
      <c r="AB249" s="17" t="s">
        <v>63</v>
      </c>
      <c r="AC249" s="17" t="s">
        <v>63</v>
      </c>
      <c r="AD249" s="17" t="s">
        <v>63</v>
      </c>
      <c r="AE249" s="17" t="s">
        <v>63</v>
      </c>
      <c r="AF249" s="17" t="s">
        <v>63</v>
      </c>
      <c r="AG249" s="17" t="s">
        <v>63</v>
      </c>
      <c r="AH249" s="17" t="s">
        <v>63</v>
      </c>
      <c r="AI249" s="17" t="s">
        <v>63</v>
      </c>
      <c r="AJ249" s="17" t="s">
        <v>63</v>
      </c>
      <c r="AK249" s="17" t="s">
        <v>63</v>
      </c>
      <c r="AL249" s="17" t="s">
        <v>63</v>
      </c>
      <c r="AM249" s="17" t="s">
        <v>63</v>
      </c>
      <c r="AN249" s="70" t="s">
        <v>66</v>
      </c>
      <c r="AO249" s="70" t="s">
        <v>108</v>
      </c>
      <c r="AP249" s="70" t="s">
        <v>109</v>
      </c>
      <c r="AQ249" s="68" t="s">
        <v>63</v>
      </c>
      <c r="AR249" s="6" t="str">
        <f>VLOOKUP(A:A,EOL!A:B,2,FALSE)</f>
        <v>&lt;-Camera is EOL</v>
      </c>
    </row>
    <row r="250" spans="1:44" ht="15.75" thickTop="1">
      <c r="A250" s="534" t="s">
        <v>774</v>
      </c>
      <c r="B250" s="224" t="s">
        <v>769</v>
      </c>
      <c r="C250" s="12" t="s">
        <v>108</v>
      </c>
      <c r="D250" s="12" t="s">
        <v>770</v>
      </c>
      <c r="E250" s="221" t="s">
        <v>771</v>
      </c>
      <c r="F250" s="12" t="s">
        <v>63</v>
      </c>
      <c r="G250" s="29" t="s">
        <v>63</v>
      </c>
      <c r="H250" s="29" t="s">
        <v>63</v>
      </c>
      <c r="I250" s="29" t="s">
        <v>63</v>
      </c>
      <c r="J250" s="29" t="s">
        <v>63</v>
      </c>
      <c r="K250" s="32" t="s">
        <v>772</v>
      </c>
      <c r="L250" s="32" t="s">
        <v>63</v>
      </c>
      <c r="M250" s="20" t="s">
        <v>773</v>
      </c>
      <c r="N250" s="20" t="s">
        <v>269</v>
      </c>
      <c r="O250" s="21" t="s">
        <v>63</v>
      </c>
      <c r="P250" s="21" t="s">
        <v>63</v>
      </c>
      <c r="Q250" s="21" t="s">
        <v>63</v>
      </c>
      <c r="R250" s="20" t="s">
        <v>270</v>
      </c>
      <c r="S250" s="21" t="s">
        <v>63</v>
      </c>
      <c r="T250" s="21" t="s">
        <v>63</v>
      </c>
      <c r="U250" s="20" t="s">
        <v>271</v>
      </c>
      <c r="V250" s="20" t="s">
        <v>272</v>
      </c>
      <c r="W250" s="20" t="s">
        <v>273</v>
      </c>
      <c r="X250" s="20" t="s">
        <v>274</v>
      </c>
      <c r="Y250" s="21" t="s">
        <v>275</v>
      </c>
      <c r="Z250" s="29" t="s">
        <v>63</v>
      </c>
      <c r="AA250" s="12" t="s">
        <v>63</v>
      </c>
      <c r="AB250" s="12" t="s">
        <v>63</v>
      </c>
      <c r="AC250" s="12" t="s">
        <v>63</v>
      </c>
      <c r="AD250" s="12" t="s">
        <v>63</v>
      </c>
      <c r="AE250" s="12" t="s">
        <v>63</v>
      </c>
      <c r="AF250" s="12" t="s">
        <v>63</v>
      </c>
      <c r="AG250" s="12" t="s">
        <v>63</v>
      </c>
      <c r="AH250" s="12" t="s">
        <v>63</v>
      </c>
      <c r="AI250" s="12" t="s">
        <v>63</v>
      </c>
      <c r="AJ250" s="12" t="s">
        <v>63</v>
      </c>
      <c r="AK250" s="12" t="s">
        <v>63</v>
      </c>
      <c r="AL250" s="12" t="s">
        <v>63</v>
      </c>
      <c r="AM250" s="12" t="s">
        <v>63</v>
      </c>
      <c r="AN250" s="69" t="s">
        <v>66</v>
      </c>
      <c r="AO250" s="69" t="s">
        <v>108</v>
      </c>
      <c r="AP250" s="69" t="s">
        <v>109</v>
      </c>
      <c r="AQ250" s="64" t="s">
        <v>63</v>
      </c>
      <c r="AR250" s="6" t="e">
        <f>VLOOKUP(A:A,EOL!A:B,2,FALSE)</f>
        <v>#N/A</v>
      </c>
    </row>
    <row r="251" spans="1:44">
      <c r="A251" s="518" t="s">
        <v>775</v>
      </c>
      <c r="B251" s="203" t="s">
        <v>769</v>
      </c>
      <c r="C251" s="14" t="s">
        <v>108</v>
      </c>
      <c r="D251" s="14" t="s">
        <v>770</v>
      </c>
      <c r="E251" s="206" t="s">
        <v>771</v>
      </c>
      <c r="F251" s="14" t="s">
        <v>63</v>
      </c>
      <c r="G251" s="30" t="s">
        <v>63</v>
      </c>
      <c r="H251" s="30" t="s">
        <v>63</v>
      </c>
      <c r="I251" s="30" t="s">
        <v>63</v>
      </c>
      <c r="J251" s="30" t="s">
        <v>63</v>
      </c>
      <c r="K251" s="34" t="s">
        <v>772</v>
      </c>
      <c r="L251" s="34" t="s">
        <v>63</v>
      </c>
      <c r="M251" s="23" t="s">
        <v>773</v>
      </c>
      <c r="N251" s="23" t="s">
        <v>269</v>
      </c>
      <c r="O251" s="24" t="s">
        <v>63</v>
      </c>
      <c r="P251" s="24" t="s">
        <v>63</v>
      </c>
      <c r="Q251" s="24" t="s">
        <v>63</v>
      </c>
      <c r="R251" s="23" t="s">
        <v>270</v>
      </c>
      <c r="S251" s="24" t="s">
        <v>63</v>
      </c>
      <c r="T251" s="24" t="s">
        <v>63</v>
      </c>
      <c r="U251" s="23" t="s">
        <v>271</v>
      </c>
      <c r="V251" s="23" t="s">
        <v>272</v>
      </c>
      <c r="W251" s="23" t="s">
        <v>273</v>
      </c>
      <c r="X251" s="23" t="s">
        <v>274</v>
      </c>
      <c r="Y251" s="24" t="s">
        <v>275</v>
      </c>
      <c r="Z251" s="30" t="s">
        <v>63</v>
      </c>
      <c r="AA251" s="14" t="s">
        <v>63</v>
      </c>
      <c r="AB251" s="14" t="s">
        <v>63</v>
      </c>
      <c r="AC251" s="14" t="s">
        <v>63</v>
      </c>
      <c r="AD251" s="14" t="s">
        <v>63</v>
      </c>
      <c r="AE251" s="14" t="s">
        <v>63</v>
      </c>
      <c r="AF251" s="14" t="s">
        <v>63</v>
      </c>
      <c r="AG251" s="14" t="s">
        <v>63</v>
      </c>
      <c r="AH251" s="14" t="s">
        <v>63</v>
      </c>
      <c r="AI251" s="14" t="s">
        <v>63</v>
      </c>
      <c r="AJ251" s="14" t="s">
        <v>63</v>
      </c>
      <c r="AK251" s="14" t="s">
        <v>63</v>
      </c>
      <c r="AL251" s="14" t="s">
        <v>63</v>
      </c>
      <c r="AM251" s="14" t="s">
        <v>63</v>
      </c>
      <c r="AN251" s="57" t="s">
        <v>66</v>
      </c>
      <c r="AO251" s="57" t="s">
        <v>108</v>
      </c>
      <c r="AP251" s="57" t="s">
        <v>109</v>
      </c>
      <c r="AQ251" s="66" t="s">
        <v>63</v>
      </c>
      <c r="AR251" s="6" t="e">
        <f>VLOOKUP(A:A,EOL!A:B,2,FALSE)</f>
        <v>#N/A</v>
      </c>
    </row>
    <row r="252" spans="1:44" ht="45">
      <c r="A252" s="523" t="s">
        <v>803</v>
      </c>
      <c r="B252" s="75" t="s">
        <v>789</v>
      </c>
      <c r="C252" s="14" t="s">
        <v>108</v>
      </c>
      <c r="D252" s="14" t="s">
        <v>63</v>
      </c>
      <c r="E252" s="14" t="s">
        <v>63</v>
      </c>
      <c r="F252" s="14" t="s">
        <v>63</v>
      </c>
      <c r="G252" s="30" t="s">
        <v>63</v>
      </c>
      <c r="H252" s="30" t="s">
        <v>63</v>
      </c>
      <c r="I252" s="30" t="s">
        <v>63</v>
      </c>
      <c r="J252" s="14" t="s">
        <v>790</v>
      </c>
      <c r="K252" s="34" t="s">
        <v>238</v>
      </c>
      <c r="L252" s="34" t="s">
        <v>63</v>
      </c>
      <c r="M252" s="23" t="s">
        <v>743</v>
      </c>
      <c r="N252" s="23" t="s">
        <v>213</v>
      </c>
      <c r="O252" s="23" t="s">
        <v>214</v>
      </c>
      <c r="P252" s="23" t="s">
        <v>215</v>
      </c>
      <c r="Q252" s="23" t="s">
        <v>216</v>
      </c>
      <c r="R252" s="23" t="s">
        <v>217</v>
      </c>
      <c r="S252" s="24" t="s">
        <v>227</v>
      </c>
      <c r="T252" s="24" t="s">
        <v>219</v>
      </c>
      <c r="U252" s="23" t="s">
        <v>220</v>
      </c>
      <c r="V252" s="23" t="s">
        <v>221</v>
      </c>
      <c r="W252" s="23" t="s">
        <v>222</v>
      </c>
      <c r="X252" s="23" t="s">
        <v>223</v>
      </c>
      <c r="Y252" s="24" t="s">
        <v>224</v>
      </c>
      <c r="Z252" s="30" t="s">
        <v>63</v>
      </c>
      <c r="AA252" s="14" t="s">
        <v>63</v>
      </c>
      <c r="AB252" s="14" t="s">
        <v>63</v>
      </c>
      <c r="AC252" s="14" t="s">
        <v>63</v>
      </c>
      <c r="AD252" s="14" t="s">
        <v>63</v>
      </c>
      <c r="AE252" s="14" t="s">
        <v>63</v>
      </c>
      <c r="AF252" s="14" t="s">
        <v>63</v>
      </c>
      <c r="AG252" s="14" t="s">
        <v>63</v>
      </c>
      <c r="AH252" s="14" t="s">
        <v>63</v>
      </c>
      <c r="AI252" s="14" t="s">
        <v>63</v>
      </c>
      <c r="AJ252" s="14" t="s">
        <v>791</v>
      </c>
      <c r="AK252" s="14" t="s">
        <v>63</v>
      </c>
      <c r="AL252" s="14" t="s">
        <v>63</v>
      </c>
      <c r="AM252" s="14" t="s">
        <v>63</v>
      </c>
      <c r="AN252" s="57" t="s">
        <v>66</v>
      </c>
      <c r="AO252" s="57" t="s">
        <v>108</v>
      </c>
      <c r="AP252" s="57" t="s">
        <v>109</v>
      </c>
      <c r="AQ252" s="66" t="s">
        <v>63</v>
      </c>
      <c r="AR252" s="6" t="str">
        <f>VLOOKUP(A:A,EOL!A:B,2,FALSE)</f>
        <v>&lt;-Camera is EOL</v>
      </c>
    </row>
    <row r="253" spans="1:44">
      <c r="A253" s="518" t="s">
        <v>813</v>
      </c>
      <c r="B253" s="203" t="s">
        <v>814</v>
      </c>
      <c r="C253" s="14" t="s">
        <v>108</v>
      </c>
      <c r="D253" s="14" t="s">
        <v>815</v>
      </c>
      <c r="E253" s="14" t="s">
        <v>63</v>
      </c>
      <c r="F253" s="14" t="s">
        <v>63</v>
      </c>
      <c r="G253" s="30" t="s">
        <v>63</v>
      </c>
      <c r="H253" s="30" t="s">
        <v>63</v>
      </c>
      <c r="I253" s="30" t="s">
        <v>63</v>
      </c>
      <c r="J253" s="206" t="s">
        <v>816</v>
      </c>
      <c r="K253" s="34" t="s">
        <v>267</v>
      </c>
      <c r="L253" s="34"/>
      <c r="M253" s="23" t="s">
        <v>817</v>
      </c>
      <c r="N253" s="23" t="s">
        <v>269</v>
      </c>
      <c r="O253" s="23" t="s">
        <v>63</v>
      </c>
      <c r="P253" s="23" t="s">
        <v>63</v>
      </c>
      <c r="Q253" s="23" t="s">
        <v>63</v>
      </c>
      <c r="R253" s="23" t="s">
        <v>270</v>
      </c>
      <c r="S253" s="24" t="s">
        <v>63</v>
      </c>
      <c r="T253" s="24" t="s">
        <v>63</v>
      </c>
      <c r="U253" s="23" t="s">
        <v>271</v>
      </c>
      <c r="V253" s="23" t="s">
        <v>272</v>
      </c>
      <c r="W253" s="23" t="s">
        <v>273</v>
      </c>
      <c r="X253" s="23" t="s">
        <v>274</v>
      </c>
      <c r="Y253" s="24" t="s">
        <v>275</v>
      </c>
      <c r="Z253" s="30" t="s">
        <v>63</v>
      </c>
      <c r="AA253" s="14" t="s">
        <v>63</v>
      </c>
      <c r="AB253" s="14" t="s">
        <v>63</v>
      </c>
      <c r="AC253" s="14" t="s">
        <v>63</v>
      </c>
      <c r="AD253" s="14" t="s">
        <v>63</v>
      </c>
      <c r="AE253" s="14" t="s">
        <v>63</v>
      </c>
      <c r="AF253" s="14" t="s">
        <v>63</v>
      </c>
      <c r="AG253" s="14" t="s">
        <v>63</v>
      </c>
      <c r="AH253" s="14" t="s">
        <v>63</v>
      </c>
      <c r="AI253" s="14" t="s">
        <v>63</v>
      </c>
      <c r="AJ253" s="14" t="s">
        <v>818</v>
      </c>
      <c r="AK253" s="14" t="s">
        <v>63</v>
      </c>
      <c r="AL253" s="14" t="s">
        <v>63</v>
      </c>
      <c r="AM253" s="14" t="s">
        <v>63</v>
      </c>
      <c r="AN253" s="57" t="s">
        <v>66</v>
      </c>
      <c r="AO253" s="57" t="s">
        <v>108</v>
      </c>
      <c r="AP253" s="57" t="s">
        <v>109</v>
      </c>
      <c r="AQ253" s="66" t="s">
        <v>63</v>
      </c>
      <c r="AR253" s="6" t="e">
        <f>VLOOKUP(A:A,EOL!A:B,2,FALSE)</f>
        <v>#N/A</v>
      </c>
    </row>
    <row r="254" spans="1:44" ht="45">
      <c r="A254" s="523" t="s">
        <v>804</v>
      </c>
      <c r="B254" s="75" t="s">
        <v>789</v>
      </c>
      <c r="C254" s="14" t="s">
        <v>108</v>
      </c>
      <c r="D254" s="14" t="s">
        <v>63</v>
      </c>
      <c r="E254" s="14" t="s">
        <v>63</v>
      </c>
      <c r="F254" s="14" t="s">
        <v>63</v>
      </c>
      <c r="G254" s="30" t="s">
        <v>63</v>
      </c>
      <c r="H254" s="30" t="s">
        <v>63</v>
      </c>
      <c r="I254" s="30" t="s">
        <v>63</v>
      </c>
      <c r="J254" s="14" t="s">
        <v>790</v>
      </c>
      <c r="K254" s="34" t="s">
        <v>238</v>
      </c>
      <c r="L254" s="34" t="s">
        <v>63</v>
      </c>
      <c r="M254" s="23" t="s">
        <v>743</v>
      </c>
      <c r="N254" s="23" t="s">
        <v>213</v>
      </c>
      <c r="O254" s="23" t="s">
        <v>214</v>
      </c>
      <c r="P254" s="23" t="s">
        <v>215</v>
      </c>
      <c r="Q254" s="23" t="s">
        <v>216</v>
      </c>
      <c r="R254" s="23" t="s">
        <v>217</v>
      </c>
      <c r="S254" s="24" t="s">
        <v>227</v>
      </c>
      <c r="T254" s="24" t="s">
        <v>219</v>
      </c>
      <c r="U254" s="23" t="s">
        <v>220</v>
      </c>
      <c r="V254" s="23" t="s">
        <v>221</v>
      </c>
      <c r="W254" s="23" t="s">
        <v>222</v>
      </c>
      <c r="X254" s="23" t="s">
        <v>223</v>
      </c>
      <c r="Y254" s="24" t="s">
        <v>224</v>
      </c>
      <c r="Z254" s="30" t="s">
        <v>63</v>
      </c>
      <c r="AA254" s="14" t="s">
        <v>63</v>
      </c>
      <c r="AB254" s="14" t="s">
        <v>63</v>
      </c>
      <c r="AC254" s="14" t="s">
        <v>63</v>
      </c>
      <c r="AD254" s="14" t="s">
        <v>63</v>
      </c>
      <c r="AE254" s="14" t="s">
        <v>63</v>
      </c>
      <c r="AF254" s="14" t="s">
        <v>63</v>
      </c>
      <c r="AG254" s="14" t="s">
        <v>63</v>
      </c>
      <c r="AH254" s="14" t="s">
        <v>63</v>
      </c>
      <c r="AI254" s="14" t="s">
        <v>63</v>
      </c>
      <c r="AJ254" s="14" t="s">
        <v>791</v>
      </c>
      <c r="AK254" s="14" t="s">
        <v>63</v>
      </c>
      <c r="AL254" s="14" t="s">
        <v>63</v>
      </c>
      <c r="AM254" s="14" t="s">
        <v>63</v>
      </c>
      <c r="AN254" s="57" t="s">
        <v>66</v>
      </c>
      <c r="AO254" s="57" t="s">
        <v>108</v>
      </c>
      <c r="AP254" s="57" t="s">
        <v>109</v>
      </c>
      <c r="AQ254" s="66" t="s">
        <v>63</v>
      </c>
      <c r="AR254" s="6" t="str">
        <f>VLOOKUP(A:A,EOL!A:B,2,FALSE)</f>
        <v>&lt;-Camera is EOL</v>
      </c>
    </row>
    <row r="255" spans="1:44">
      <c r="A255" s="518" t="s">
        <v>819</v>
      </c>
      <c r="B255" s="203" t="s">
        <v>814</v>
      </c>
      <c r="C255" s="14" t="s">
        <v>108</v>
      </c>
      <c r="D255" s="14" t="s">
        <v>815</v>
      </c>
      <c r="E255" s="14" t="s">
        <v>63</v>
      </c>
      <c r="F255" s="14" t="s">
        <v>63</v>
      </c>
      <c r="G255" s="30" t="s">
        <v>63</v>
      </c>
      <c r="H255" s="30" t="s">
        <v>63</v>
      </c>
      <c r="I255" s="30" t="s">
        <v>63</v>
      </c>
      <c r="J255" s="206" t="s">
        <v>816</v>
      </c>
      <c r="K255" s="34" t="s">
        <v>267</v>
      </c>
      <c r="L255" s="34"/>
      <c r="M255" s="23" t="s">
        <v>817</v>
      </c>
      <c r="N255" s="23" t="s">
        <v>269</v>
      </c>
      <c r="O255" s="23" t="s">
        <v>63</v>
      </c>
      <c r="P255" s="23" t="s">
        <v>63</v>
      </c>
      <c r="Q255" s="23" t="s">
        <v>63</v>
      </c>
      <c r="R255" s="23" t="s">
        <v>270</v>
      </c>
      <c r="S255" s="24" t="s">
        <v>63</v>
      </c>
      <c r="T255" s="24" t="s">
        <v>63</v>
      </c>
      <c r="U255" s="23" t="s">
        <v>271</v>
      </c>
      <c r="V255" s="23" t="s">
        <v>272</v>
      </c>
      <c r="W255" s="23" t="s">
        <v>273</v>
      </c>
      <c r="X255" s="23" t="s">
        <v>274</v>
      </c>
      <c r="Y255" s="24" t="s">
        <v>275</v>
      </c>
      <c r="Z255" s="30" t="s">
        <v>63</v>
      </c>
      <c r="AA255" s="14" t="s">
        <v>63</v>
      </c>
      <c r="AB255" s="14" t="s">
        <v>63</v>
      </c>
      <c r="AC255" s="14" t="s">
        <v>63</v>
      </c>
      <c r="AD255" s="14" t="s">
        <v>63</v>
      </c>
      <c r="AE255" s="14" t="s">
        <v>63</v>
      </c>
      <c r="AF255" s="14" t="s">
        <v>63</v>
      </c>
      <c r="AG255" s="14" t="s">
        <v>63</v>
      </c>
      <c r="AH255" s="14" t="s">
        <v>63</v>
      </c>
      <c r="AI255" s="14" t="s">
        <v>63</v>
      </c>
      <c r="AJ255" s="14" t="s">
        <v>818</v>
      </c>
      <c r="AK255" s="14" t="s">
        <v>63</v>
      </c>
      <c r="AL255" s="14" t="s">
        <v>63</v>
      </c>
      <c r="AM255" s="14" t="s">
        <v>63</v>
      </c>
      <c r="AN255" s="57" t="s">
        <v>66</v>
      </c>
      <c r="AO255" s="57" t="s">
        <v>108</v>
      </c>
      <c r="AP255" s="57" t="s">
        <v>109</v>
      </c>
      <c r="AQ255" s="66" t="s">
        <v>63</v>
      </c>
      <c r="AR255" s="6" t="e">
        <f>VLOOKUP(A:A,EOL!A:B,2,FALSE)</f>
        <v>#N/A</v>
      </c>
    </row>
    <row r="256" spans="1:44" ht="45">
      <c r="A256" s="523" t="s">
        <v>805</v>
      </c>
      <c r="B256" s="75" t="s">
        <v>789</v>
      </c>
      <c r="C256" s="14" t="s">
        <v>108</v>
      </c>
      <c r="D256" s="14" t="s">
        <v>63</v>
      </c>
      <c r="E256" s="14" t="s">
        <v>63</v>
      </c>
      <c r="F256" s="14" t="s">
        <v>63</v>
      </c>
      <c r="G256" s="30" t="s">
        <v>63</v>
      </c>
      <c r="H256" s="30" t="s">
        <v>63</v>
      </c>
      <c r="I256" s="30" t="s">
        <v>63</v>
      </c>
      <c r="J256" s="14" t="s">
        <v>790</v>
      </c>
      <c r="K256" s="34" t="s">
        <v>238</v>
      </c>
      <c r="L256" s="34" t="s">
        <v>63</v>
      </c>
      <c r="M256" s="23" t="s">
        <v>743</v>
      </c>
      <c r="N256" s="23" t="s">
        <v>213</v>
      </c>
      <c r="O256" s="23" t="s">
        <v>214</v>
      </c>
      <c r="P256" s="23" t="s">
        <v>215</v>
      </c>
      <c r="Q256" s="23" t="s">
        <v>216</v>
      </c>
      <c r="R256" s="23" t="s">
        <v>217</v>
      </c>
      <c r="S256" s="24" t="s">
        <v>227</v>
      </c>
      <c r="T256" s="24" t="s">
        <v>219</v>
      </c>
      <c r="U256" s="23" t="s">
        <v>220</v>
      </c>
      <c r="V256" s="23" t="s">
        <v>221</v>
      </c>
      <c r="W256" s="23" t="s">
        <v>222</v>
      </c>
      <c r="X256" s="23" t="s">
        <v>223</v>
      </c>
      <c r="Y256" s="24" t="s">
        <v>224</v>
      </c>
      <c r="Z256" s="30" t="s">
        <v>63</v>
      </c>
      <c r="AA256" s="14" t="s">
        <v>63</v>
      </c>
      <c r="AB256" s="14" t="s">
        <v>63</v>
      </c>
      <c r="AC256" s="14" t="s">
        <v>63</v>
      </c>
      <c r="AD256" s="14" t="s">
        <v>63</v>
      </c>
      <c r="AE256" s="14" t="s">
        <v>63</v>
      </c>
      <c r="AF256" s="14" t="s">
        <v>63</v>
      </c>
      <c r="AG256" s="14" t="s">
        <v>63</v>
      </c>
      <c r="AH256" s="14" t="s">
        <v>63</v>
      </c>
      <c r="AI256" s="14" t="s">
        <v>63</v>
      </c>
      <c r="AJ256" s="14" t="s">
        <v>791</v>
      </c>
      <c r="AK256" s="14" t="s">
        <v>63</v>
      </c>
      <c r="AL256" s="14" t="s">
        <v>63</v>
      </c>
      <c r="AM256" s="14" t="s">
        <v>63</v>
      </c>
      <c r="AN256" s="57" t="s">
        <v>66</v>
      </c>
      <c r="AO256" s="57" t="s">
        <v>108</v>
      </c>
      <c r="AP256" s="57" t="s">
        <v>109</v>
      </c>
      <c r="AQ256" s="66" t="s">
        <v>63</v>
      </c>
      <c r="AR256" s="6" t="str">
        <f>VLOOKUP(A:A,EOL!A:B,2,FALSE)</f>
        <v>&lt;-Camera is EOL</v>
      </c>
    </row>
    <row r="257" spans="1:44">
      <c r="A257" s="518" t="s">
        <v>820</v>
      </c>
      <c r="B257" s="203" t="s">
        <v>814</v>
      </c>
      <c r="C257" s="14" t="s">
        <v>108</v>
      </c>
      <c r="D257" s="14" t="s">
        <v>815</v>
      </c>
      <c r="E257" s="14" t="s">
        <v>63</v>
      </c>
      <c r="F257" s="14" t="s">
        <v>63</v>
      </c>
      <c r="G257" s="30" t="s">
        <v>63</v>
      </c>
      <c r="H257" s="30" t="s">
        <v>63</v>
      </c>
      <c r="I257" s="30" t="s">
        <v>63</v>
      </c>
      <c r="J257" s="206" t="s">
        <v>816</v>
      </c>
      <c r="K257" s="34" t="s">
        <v>267</v>
      </c>
      <c r="L257" s="34"/>
      <c r="M257" s="23" t="s">
        <v>817</v>
      </c>
      <c r="N257" s="23" t="s">
        <v>269</v>
      </c>
      <c r="O257" s="23" t="s">
        <v>63</v>
      </c>
      <c r="P257" s="23" t="s">
        <v>63</v>
      </c>
      <c r="Q257" s="23" t="s">
        <v>63</v>
      </c>
      <c r="R257" s="23" t="s">
        <v>270</v>
      </c>
      <c r="S257" s="24" t="s">
        <v>63</v>
      </c>
      <c r="T257" s="24" t="s">
        <v>63</v>
      </c>
      <c r="U257" s="23" t="s">
        <v>271</v>
      </c>
      <c r="V257" s="23" t="s">
        <v>272</v>
      </c>
      <c r="W257" s="23" t="s">
        <v>273</v>
      </c>
      <c r="X257" s="23" t="s">
        <v>274</v>
      </c>
      <c r="Y257" s="24" t="s">
        <v>275</v>
      </c>
      <c r="Z257" s="30" t="s">
        <v>63</v>
      </c>
      <c r="AA257" s="14" t="s">
        <v>63</v>
      </c>
      <c r="AB257" s="14" t="s">
        <v>63</v>
      </c>
      <c r="AC257" s="14" t="s">
        <v>63</v>
      </c>
      <c r="AD257" s="14" t="s">
        <v>63</v>
      </c>
      <c r="AE257" s="14" t="s">
        <v>63</v>
      </c>
      <c r="AF257" s="14" t="s">
        <v>63</v>
      </c>
      <c r="AG257" s="14" t="s">
        <v>63</v>
      </c>
      <c r="AH257" s="14" t="s">
        <v>63</v>
      </c>
      <c r="AI257" s="14" t="s">
        <v>63</v>
      </c>
      <c r="AJ257" s="14" t="s">
        <v>818</v>
      </c>
      <c r="AK257" s="14" t="s">
        <v>63</v>
      </c>
      <c r="AL257" s="14" t="s">
        <v>63</v>
      </c>
      <c r="AM257" s="14" t="s">
        <v>63</v>
      </c>
      <c r="AN257" s="57" t="s">
        <v>66</v>
      </c>
      <c r="AO257" s="57" t="s">
        <v>108</v>
      </c>
      <c r="AP257" s="57" t="s">
        <v>109</v>
      </c>
      <c r="AQ257" s="66" t="s">
        <v>63</v>
      </c>
      <c r="AR257" s="6" t="e">
        <f>VLOOKUP(A:A,EOL!A:B,2,FALSE)</f>
        <v>#N/A</v>
      </c>
    </row>
    <row r="258" spans="1:44" ht="45">
      <c r="A258" s="523" t="s">
        <v>750</v>
      </c>
      <c r="B258" s="75" t="s">
        <v>746</v>
      </c>
      <c r="C258" s="14" t="s">
        <v>108</v>
      </c>
      <c r="D258" s="14" t="s">
        <v>740</v>
      </c>
      <c r="E258" s="14" t="s">
        <v>741</v>
      </c>
      <c r="F258" s="14" t="s">
        <v>63</v>
      </c>
      <c r="G258" s="30" t="s">
        <v>63</v>
      </c>
      <c r="H258" s="30" t="s">
        <v>63</v>
      </c>
      <c r="I258" s="30" t="s">
        <v>63</v>
      </c>
      <c r="J258" s="14" t="s">
        <v>742</v>
      </c>
      <c r="K258" s="34" t="s">
        <v>212</v>
      </c>
      <c r="L258" s="34" t="s">
        <v>63</v>
      </c>
      <c r="M258" s="23" t="s">
        <v>743</v>
      </c>
      <c r="N258" s="23" t="s">
        <v>213</v>
      </c>
      <c r="O258" s="23" t="s">
        <v>214</v>
      </c>
      <c r="P258" s="23" t="s">
        <v>215</v>
      </c>
      <c r="Q258" s="23" t="s">
        <v>216</v>
      </c>
      <c r="R258" s="23" t="s">
        <v>217</v>
      </c>
      <c r="S258" s="24" t="s">
        <v>227</v>
      </c>
      <c r="T258" s="24" t="s">
        <v>219</v>
      </c>
      <c r="U258" s="23" t="s">
        <v>220</v>
      </c>
      <c r="V258" s="23" t="s">
        <v>221</v>
      </c>
      <c r="W258" s="23" t="s">
        <v>222</v>
      </c>
      <c r="X258" s="23" t="s">
        <v>223</v>
      </c>
      <c r="Y258" s="24" t="s">
        <v>224</v>
      </c>
      <c r="Z258" s="30" t="s">
        <v>63</v>
      </c>
      <c r="AA258" s="14" t="s">
        <v>63</v>
      </c>
      <c r="AB258" s="14" t="s">
        <v>63</v>
      </c>
      <c r="AC258" s="14" t="s">
        <v>63</v>
      </c>
      <c r="AD258" s="14" t="s">
        <v>63</v>
      </c>
      <c r="AE258" s="14" t="s">
        <v>63</v>
      </c>
      <c r="AF258" s="14" t="s">
        <v>63</v>
      </c>
      <c r="AG258" s="14" t="s">
        <v>63</v>
      </c>
      <c r="AH258" s="14" t="s">
        <v>63</v>
      </c>
      <c r="AI258" s="14" t="s">
        <v>63</v>
      </c>
      <c r="AJ258" s="14" t="s">
        <v>63</v>
      </c>
      <c r="AK258" s="14" t="s">
        <v>63</v>
      </c>
      <c r="AL258" s="14" t="s">
        <v>63</v>
      </c>
      <c r="AM258" s="14" t="s">
        <v>63</v>
      </c>
      <c r="AN258" s="57" t="s">
        <v>66</v>
      </c>
      <c r="AO258" s="57" t="s">
        <v>108</v>
      </c>
      <c r="AP258" s="57" t="s">
        <v>109</v>
      </c>
      <c r="AQ258" s="66" t="s">
        <v>63</v>
      </c>
      <c r="AR258" s="6" t="str">
        <f>VLOOKUP(A:A,EOL!A:B,2,FALSE)</f>
        <v>&lt;-Camera is EOL</v>
      </c>
    </row>
    <row r="259" spans="1:44">
      <c r="A259" s="518" t="s">
        <v>776</v>
      </c>
      <c r="B259" s="203" t="s">
        <v>769</v>
      </c>
      <c r="C259" s="14" t="s">
        <v>108</v>
      </c>
      <c r="D259" s="14" t="s">
        <v>770</v>
      </c>
      <c r="E259" s="206" t="s">
        <v>771</v>
      </c>
      <c r="F259" s="14" t="s">
        <v>63</v>
      </c>
      <c r="G259" s="30" t="s">
        <v>63</v>
      </c>
      <c r="H259" s="30" t="s">
        <v>63</v>
      </c>
      <c r="I259" s="30" t="s">
        <v>63</v>
      </c>
      <c r="J259" s="30" t="s">
        <v>63</v>
      </c>
      <c r="K259" s="34" t="s">
        <v>772</v>
      </c>
      <c r="L259" s="34" t="s">
        <v>63</v>
      </c>
      <c r="M259" s="23" t="s">
        <v>773</v>
      </c>
      <c r="N259" s="23" t="s">
        <v>269</v>
      </c>
      <c r="O259" s="24" t="s">
        <v>63</v>
      </c>
      <c r="P259" s="24" t="s">
        <v>63</v>
      </c>
      <c r="Q259" s="24" t="s">
        <v>63</v>
      </c>
      <c r="R259" s="23" t="s">
        <v>270</v>
      </c>
      <c r="S259" s="24" t="s">
        <v>63</v>
      </c>
      <c r="T259" s="24" t="s">
        <v>63</v>
      </c>
      <c r="U259" s="23" t="s">
        <v>271</v>
      </c>
      <c r="V259" s="23" t="s">
        <v>272</v>
      </c>
      <c r="W259" s="23" t="s">
        <v>273</v>
      </c>
      <c r="X259" s="23" t="s">
        <v>274</v>
      </c>
      <c r="Y259" s="24" t="s">
        <v>275</v>
      </c>
      <c r="Z259" s="30" t="s">
        <v>63</v>
      </c>
      <c r="AA259" s="14" t="s">
        <v>63</v>
      </c>
      <c r="AB259" s="14" t="s">
        <v>63</v>
      </c>
      <c r="AC259" s="14" t="s">
        <v>63</v>
      </c>
      <c r="AD259" s="14" t="s">
        <v>63</v>
      </c>
      <c r="AE259" s="14" t="s">
        <v>63</v>
      </c>
      <c r="AF259" s="14" t="s">
        <v>63</v>
      </c>
      <c r="AG259" s="14" t="s">
        <v>63</v>
      </c>
      <c r="AH259" s="14" t="s">
        <v>63</v>
      </c>
      <c r="AI259" s="14" t="s">
        <v>63</v>
      </c>
      <c r="AJ259" s="14" t="s">
        <v>63</v>
      </c>
      <c r="AK259" s="14" t="s">
        <v>63</v>
      </c>
      <c r="AL259" s="14" t="s">
        <v>63</v>
      </c>
      <c r="AM259" s="14" t="s">
        <v>63</v>
      </c>
      <c r="AN259" s="57" t="s">
        <v>66</v>
      </c>
      <c r="AO259" s="57" t="s">
        <v>108</v>
      </c>
      <c r="AP259" s="57" t="s">
        <v>109</v>
      </c>
      <c r="AQ259" s="66" t="s">
        <v>63</v>
      </c>
      <c r="AR259" s="6" t="e">
        <f>VLOOKUP(A:A,EOL!A:B,2,FALSE)</f>
        <v>#N/A</v>
      </c>
    </row>
    <row r="260" spans="1:44">
      <c r="A260" s="523" t="s">
        <v>836</v>
      </c>
      <c r="B260" s="203" t="s">
        <v>814</v>
      </c>
      <c r="C260" s="14" t="s">
        <v>108</v>
      </c>
      <c r="D260" s="14" t="s">
        <v>815</v>
      </c>
      <c r="E260" s="14" t="s">
        <v>63</v>
      </c>
      <c r="F260" s="14" t="s">
        <v>63</v>
      </c>
      <c r="G260" s="30" t="s">
        <v>63</v>
      </c>
      <c r="H260" s="30" t="s">
        <v>63</v>
      </c>
      <c r="I260" s="30" t="s">
        <v>63</v>
      </c>
      <c r="J260" s="14" t="s">
        <v>816</v>
      </c>
      <c r="K260" s="34" t="s">
        <v>267</v>
      </c>
      <c r="L260" s="34"/>
      <c r="M260" s="23" t="s">
        <v>817</v>
      </c>
      <c r="N260" s="23" t="s">
        <v>269</v>
      </c>
      <c r="O260" s="23" t="s">
        <v>63</v>
      </c>
      <c r="P260" s="23" t="s">
        <v>63</v>
      </c>
      <c r="Q260" s="23" t="s">
        <v>63</v>
      </c>
      <c r="R260" s="23" t="s">
        <v>270</v>
      </c>
      <c r="S260" s="24" t="s">
        <v>63</v>
      </c>
      <c r="T260" s="24" t="s">
        <v>63</v>
      </c>
      <c r="U260" s="23" t="s">
        <v>271</v>
      </c>
      <c r="V260" s="23" t="s">
        <v>272</v>
      </c>
      <c r="W260" s="23" t="s">
        <v>273</v>
      </c>
      <c r="X260" s="23" t="s">
        <v>274</v>
      </c>
      <c r="Y260" s="24" t="s">
        <v>275</v>
      </c>
      <c r="Z260" s="30" t="s">
        <v>63</v>
      </c>
      <c r="AA260" s="14" t="s">
        <v>63</v>
      </c>
      <c r="AB260" s="14" t="s">
        <v>63</v>
      </c>
      <c r="AC260" s="14" t="s">
        <v>63</v>
      </c>
      <c r="AD260" s="14" t="s">
        <v>63</v>
      </c>
      <c r="AE260" s="14" t="s">
        <v>63</v>
      </c>
      <c r="AF260" s="14" t="s">
        <v>63</v>
      </c>
      <c r="AG260" s="14" t="s">
        <v>63</v>
      </c>
      <c r="AH260" s="14" t="s">
        <v>63</v>
      </c>
      <c r="AI260" s="14" t="s">
        <v>63</v>
      </c>
      <c r="AJ260" s="14" t="s">
        <v>818</v>
      </c>
      <c r="AK260" s="14" t="s">
        <v>63</v>
      </c>
      <c r="AL260" s="14" t="s">
        <v>63</v>
      </c>
      <c r="AM260" s="14" t="s">
        <v>63</v>
      </c>
      <c r="AN260" s="57" t="s">
        <v>66</v>
      </c>
      <c r="AO260" s="57" t="s">
        <v>108</v>
      </c>
      <c r="AP260" s="57" t="s">
        <v>109</v>
      </c>
      <c r="AQ260" s="66" t="s">
        <v>63</v>
      </c>
      <c r="AR260" s="6" t="e">
        <f>VLOOKUP(A:A,EOL!A:B,2,FALSE)</f>
        <v>#N/A</v>
      </c>
    </row>
    <row r="261" spans="1:44" ht="15.75" thickBot="1">
      <c r="A261" s="531" t="s">
        <v>837</v>
      </c>
      <c r="B261" s="226" t="s">
        <v>814</v>
      </c>
      <c r="C261" s="17" t="s">
        <v>108</v>
      </c>
      <c r="D261" s="17" t="s">
        <v>815</v>
      </c>
      <c r="E261" s="17" t="s">
        <v>63</v>
      </c>
      <c r="F261" s="17" t="s">
        <v>63</v>
      </c>
      <c r="G261" s="31" t="s">
        <v>63</v>
      </c>
      <c r="H261" s="31" t="s">
        <v>63</v>
      </c>
      <c r="I261" s="31" t="s">
        <v>63</v>
      </c>
      <c r="J261" s="17" t="s">
        <v>816</v>
      </c>
      <c r="K261" s="33" t="s">
        <v>267</v>
      </c>
      <c r="L261" s="33"/>
      <c r="M261" s="26" t="s">
        <v>817</v>
      </c>
      <c r="N261" s="26" t="s">
        <v>269</v>
      </c>
      <c r="O261" s="26" t="s">
        <v>63</v>
      </c>
      <c r="P261" s="26" t="s">
        <v>63</v>
      </c>
      <c r="Q261" s="26" t="s">
        <v>63</v>
      </c>
      <c r="R261" s="26" t="s">
        <v>270</v>
      </c>
      <c r="S261" s="27" t="s">
        <v>63</v>
      </c>
      <c r="T261" s="27" t="s">
        <v>63</v>
      </c>
      <c r="U261" s="26" t="s">
        <v>271</v>
      </c>
      <c r="V261" s="26" t="s">
        <v>272</v>
      </c>
      <c r="W261" s="26" t="s">
        <v>273</v>
      </c>
      <c r="X261" s="26" t="s">
        <v>274</v>
      </c>
      <c r="Y261" s="27" t="s">
        <v>275</v>
      </c>
      <c r="Z261" s="31" t="s">
        <v>63</v>
      </c>
      <c r="AA261" s="17" t="s">
        <v>63</v>
      </c>
      <c r="AB261" s="17" t="s">
        <v>63</v>
      </c>
      <c r="AC261" s="17" t="s">
        <v>63</v>
      </c>
      <c r="AD261" s="17" t="s">
        <v>63</v>
      </c>
      <c r="AE261" s="17" t="s">
        <v>63</v>
      </c>
      <c r="AF261" s="17" t="s">
        <v>63</v>
      </c>
      <c r="AG261" s="17" t="s">
        <v>63</v>
      </c>
      <c r="AH261" s="17" t="s">
        <v>63</v>
      </c>
      <c r="AI261" s="17" t="s">
        <v>63</v>
      </c>
      <c r="AJ261" s="17" t="s">
        <v>818</v>
      </c>
      <c r="AK261" s="17" t="s">
        <v>63</v>
      </c>
      <c r="AL261" s="17" t="s">
        <v>63</v>
      </c>
      <c r="AM261" s="17" t="s">
        <v>63</v>
      </c>
      <c r="AN261" s="70" t="s">
        <v>66</v>
      </c>
      <c r="AO261" s="70" t="s">
        <v>108</v>
      </c>
      <c r="AP261" s="70" t="s">
        <v>109</v>
      </c>
      <c r="AQ261" s="68" t="s">
        <v>63</v>
      </c>
      <c r="AR261" s="6" t="e">
        <f>VLOOKUP(A:A,EOL!A:B,2,FALSE)</f>
        <v>#N/A</v>
      </c>
    </row>
    <row r="262" spans="1:44" ht="15.75" thickTop="1">
      <c r="A262" s="533" t="s">
        <v>838</v>
      </c>
      <c r="B262" s="224" t="s">
        <v>814</v>
      </c>
      <c r="C262" s="12" t="s">
        <v>108</v>
      </c>
      <c r="D262" s="12" t="s">
        <v>815</v>
      </c>
      <c r="E262" s="12" t="s">
        <v>63</v>
      </c>
      <c r="F262" s="12" t="s">
        <v>63</v>
      </c>
      <c r="G262" s="29" t="s">
        <v>63</v>
      </c>
      <c r="H262" s="29" t="s">
        <v>63</v>
      </c>
      <c r="I262" s="29" t="s">
        <v>63</v>
      </c>
      <c r="J262" s="221" t="s">
        <v>816</v>
      </c>
      <c r="K262" s="32" t="s">
        <v>267</v>
      </c>
      <c r="L262" s="32"/>
      <c r="M262" s="20" t="s">
        <v>817</v>
      </c>
      <c r="N262" s="20" t="s">
        <v>269</v>
      </c>
      <c r="O262" s="20" t="s">
        <v>63</v>
      </c>
      <c r="P262" s="20" t="s">
        <v>63</v>
      </c>
      <c r="Q262" s="20" t="s">
        <v>63</v>
      </c>
      <c r="R262" s="20" t="s">
        <v>270</v>
      </c>
      <c r="S262" s="21" t="s">
        <v>63</v>
      </c>
      <c r="T262" s="21" t="s">
        <v>63</v>
      </c>
      <c r="U262" s="20" t="s">
        <v>271</v>
      </c>
      <c r="V262" s="20" t="s">
        <v>272</v>
      </c>
      <c r="W262" s="20" t="s">
        <v>273</v>
      </c>
      <c r="X262" s="20" t="s">
        <v>274</v>
      </c>
      <c r="Y262" s="21" t="s">
        <v>275</v>
      </c>
      <c r="Z262" s="359"/>
      <c r="AA262" s="359"/>
      <c r="AB262" s="359"/>
      <c r="AC262" s="359"/>
      <c r="AD262" s="359"/>
      <c r="AE262" s="359"/>
      <c r="AF262" s="359"/>
      <c r="AG262" s="359"/>
      <c r="AH262" s="359"/>
      <c r="AI262" s="359"/>
      <c r="AJ262" s="12" t="s">
        <v>818</v>
      </c>
      <c r="AK262" s="12" t="s">
        <v>63</v>
      </c>
      <c r="AL262" s="12" t="s">
        <v>63</v>
      </c>
      <c r="AM262" s="12" t="s">
        <v>63</v>
      </c>
      <c r="AN262" s="69" t="s">
        <v>66</v>
      </c>
      <c r="AO262" s="69" t="s">
        <v>108</v>
      </c>
      <c r="AP262" s="69" t="s">
        <v>109</v>
      </c>
      <c r="AQ262" s="64" t="s">
        <v>63</v>
      </c>
      <c r="AR262" s="6" t="str">
        <f>VLOOKUP(A:A,EOL!A:B,2,FALSE)</f>
        <v>&lt;-Camera is EOL</v>
      </c>
    </row>
    <row r="263" spans="1:44">
      <c r="A263" s="516" t="s">
        <v>777</v>
      </c>
      <c r="B263" s="290" t="s">
        <v>769</v>
      </c>
      <c r="C263" s="14" t="s">
        <v>108</v>
      </c>
      <c r="D263" s="14" t="s">
        <v>770</v>
      </c>
      <c r="E263" s="14" t="s">
        <v>771</v>
      </c>
      <c r="F263" s="14" t="s">
        <v>63</v>
      </c>
      <c r="G263" s="30" t="s">
        <v>63</v>
      </c>
      <c r="H263" s="30" t="s">
        <v>63</v>
      </c>
      <c r="I263" s="30" t="s">
        <v>63</v>
      </c>
      <c r="J263" s="30" t="s">
        <v>63</v>
      </c>
      <c r="K263" s="34" t="s">
        <v>772</v>
      </c>
      <c r="L263" s="34" t="s">
        <v>63</v>
      </c>
      <c r="M263" s="23" t="s">
        <v>773</v>
      </c>
      <c r="N263" s="23" t="s">
        <v>269</v>
      </c>
      <c r="O263" s="24" t="s">
        <v>63</v>
      </c>
      <c r="P263" s="24" t="s">
        <v>63</v>
      </c>
      <c r="Q263" s="24" t="s">
        <v>63</v>
      </c>
      <c r="R263" s="23" t="s">
        <v>270</v>
      </c>
      <c r="S263" s="24" t="s">
        <v>63</v>
      </c>
      <c r="T263" s="24" t="s">
        <v>63</v>
      </c>
      <c r="U263" s="23" t="s">
        <v>271</v>
      </c>
      <c r="V263" s="23" t="s">
        <v>272</v>
      </c>
      <c r="W263" s="23" t="s">
        <v>273</v>
      </c>
      <c r="X263" s="23" t="s">
        <v>274</v>
      </c>
      <c r="Y263" s="24" t="s">
        <v>275</v>
      </c>
      <c r="Z263" s="30" t="s">
        <v>63</v>
      </c>
      <c r="AA263" s="14" t="s">
        <v>63</v>
      </c>
      <c r="AB263" s="14" t="s">
        <v>63</v>
      </c>
      <c r="AC263" s="14" t="s">
        <v>63</v>
      </c>
      <c r="AD263" s="14" t="s">
        <v>63</v>
      </c>
      <c r="AE263" s="14" t="s">
        <v>63</v>
      </c>
      <c r="AF263" s="14" t="s">
        <v>63</v>
      </c>
      <c r="AG263" s="14" t="s">
        <v>63</v>
      </c>
      <c r="AH263" s="14" t="s">
        <v>63</v>
      </c>
      <c r="AI263" s="14" t="s">
        <v>63</v>
      </c>
      <c r="AJ263" s="14" t="s">
        <v>63</v>
      </c>
      <c r="AK263" s="14" t="s">
        <v>63</v>
      </c>
      <c r="AL263" s="14" t="s">
        <v>63</v>
      </c>
      <c r="AM263" s="14" t="s">
        <v>63</v>
      </c>
      <c r="AN263" s="57" t="s">
        <v>66</v>
      </c>
      <c r="AO263" s="57" t="s">
        <v>108</v>
      </c>
      <c r="AP263" s="57" t="s">
        <v>109</v>
      </c>
      <c r="AQ263" s="66" t="s">
        <v>63</v>
      </c>
      <c r="AR263" s="6" t="e">
        <f>VLOOKUP(A:A,EOL!A:B,2,FALSE)</f>
        <v>#N/A</v>
      </c>
    </row>
    <row r="264" spans="1:44">
      <c r="A264" s="589" t="s">
        <v>1134</v>
      </c>
      <c r="B264" s="437" t="s">
        <v>1136</v>
      </c>
      <c r="C264" s="14" t="s">
        <v>108</v>
      </c>
      <c r="D264" s="14"/>
      <c r="E264" s="206"/>
      <c r="F264" s="14"/>
      <c r="G264" s="30"/>
      <c r="H264" s="30"/>
      <c r="I264" s="30"/>
      <c r="J264" s="30"/>
      <c r="K264" s="34"/>
      <c r="L264" s="34"/>
      <c r="M264" s="23"/>
      <c r="N264" s="23"/>
      <c r="O264" s="24"/>
      <c r="P264" s="24"/>
      <c r="Q264" s="24"/>
      <c r="R264" s="23"/>
      <c r="S264" s="24"/>
      <c r="T264" s="24"/>
      <c r="U264" s="23"/>
      <c r="V264" s="23"/>
      <c r="W264" s="23"/>
      <c r="X264" s="23"/>
      <c r="Y264" s="24"/>
      <c r="Z264" s="30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57" t="s">
        <v>66</v>
      </c>
      <c r="AO264" s="57" t="s">
        <v>108</v>
      </c>
      <c r="AP264" s="57" t="s">
        <v>109</v>
      </c>
      <c r="AQ264" s="66" t="s">
        <v>63</v>
      </c>
      <c r="AR264" s="6" t="e">
        <f>VLOOKUP(A:A,EOL!A:B,2,FALSE)</f>
        <v>#N/A</v>
      </c>
    </row>
    <row r="265" spans="1:44">
      <c r="A265" s="518" t="s">
        <v>786</v>
      </c>
      <c r="B265" s="394" t="s">
        <v>785</v>
      </c>
      <c r="C265" s="206" t="s">
        <v>265</v>
      </c>
      <c r="D265" s="14"/>
      <c r="E265" s="206"/>
      <c r="F265" s="14"/>
      <c r="G265" s="30"/>
      <c r="H265" s="30"/>
      <c r="I265" s="30"/>
      <c r="J265" s="30"/>
      <c r="K265" s="34"/>
      <c r="L265" s="34"/>
      <c r="M265" s="23"/>
      <c r="N265" s="23"/>
      <c r="O265" s="24"/>
      <c r="P265" s="24"/>
      <c r="Q265" s="24"/>
      <c r="R265" s="23"/>
      <c r="S265" s="24"/>
      <c r="T265" s="24"/>
      <c r="U265" s="23"/>
      <c r="V265" s="23"/>
      <c r="W265" s="23"/>
      <c r="X265" s="23"/>
      <c r="Y265" s="24"/>
      <c r="Z265" s="30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292" t="s">
        <v>63</v>
      </c>
      <c r="AO265" s="292" t="s">
        <v>1100</v>
      </c>
      <c r="AP265" s="57" t="s">
        <v>109</v>
      </c>
      <c r="AQ265" s="66" t="s">
        <v>63</v>
      </c>
      <c r="AR265" s="6" t="e">
        <f>VLOOKUP(A:A,EOL!A:B,2,FALSE)</f>
        <v>#N/A</v>
      </c>
    </row>
    <row r="266" spans="1:44">
      <c r="A266" s="518" t="s">
        <v>787</v>
      </c>
      <c r="B266" s="281" t="s">
        <v>1096</v>
      </c>
      <c r="C266" s="206" t="s">
        <v>265</v>
      </c>
      <c r="D266" s="14"/>
      <c r="E266" s="206"/>
      <c r="F266" s="14"/>
      <c r="G266" s="30"/>
      <c r="H266" s="30"/>
      <c r="I266" s="30"/>
      <c r="J266" s="30"/>
      <c r="K266" s="34"/>
      <c r="L266" s="34"/>
      <c r="M266" s="23"/>
      <c r="N266" s="23"/>
      <c r="O266" s="24"/>
      <c r="P266" s="24"/>
      <c r="Q266" s="24"/>
      <c r="R266" s="23"/>
      <c r="S266" s="24"/>
      <c r="T266" s="24"/>
      <c r="U266" s="23"/>
      <c r="V266" s="23"/>
      <c r="W266" s="23"/>
      <c r="X266" s="23"/>
      <c r="Y266" s="24"/>
      <c r="Z266" s="30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292" t="s">
        <v>63</v>
      </c>
      <c r="AO266" s="292" t="s">
        <v>1100</v>
      </c>
      <c r="AP266" s="57" t="s">
        <v>109</v>
      </c>
      <c r="AQ266" s="66" t="s">
        <v>63</v>
      </c>
      <c r="AR266" s="6" t="e">
        <f>VLOOKUP(A:A,EOL!A:B,2,FALSE)</f>
        <v>#N/A</v>
      </c>
    </row>
    <row r="267" spans="1:44">
      <c r="A267" s="590" t="s">
        <v>1159</v>
      </c>
      <c r="B267" s="488" t="s">
        <v>1161</v>
      </c>
      <c r="C267" s="487" t="s">
        <v>108</v>
      </c>
      <c r="D267" s="14"/>
      <c r="E267" s="206"/>
      <c r="F267" s="14"/>
      <c r="G267" s="30"/>
      <c r="H267" s="30"/>
      <c r="I267" s="30"/>
      <c r="J267" s="30"/>
      <c r="K267" s="34"/>
      <c r="L267" s="34"/>
      <c r="M267" s="23"/>
      <c r="N267" s="23"/>
      <c r="O267" s="24"/>
      <c r="P267" s="24"/>
      <c r="Q267" s="24"/>
      <c r="R267" s="23"/>
      <c r="S267" s="24"/>
      <c r="T267" s="24"/>
      <c r="U267" s="23"/>
      <c r="V267" s="23"/>
      <c r="W267" s="23"/>
      <c r="X267" s="23"/>
      <c r="Y267" s="24"/>
      <c r="Z267" s="30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57" t="s">
        <v>66</v>
      </c>
      <c r="AO267" s="490" t="s">
        <v>108</v>
      </c>
      <c r="AP267" s="57" t="s">
        <v>109</v>
      </c>
      <c r="AQ267" s="66" t="s">
        <v>63</v>
      </c>
      <c r="AR267" s="6" t="e">
        <f>VLOOKUP(A:A,EOL!A:B,2,FALSE)</f>
        <v>#N/A</v>
      </c>
    </row>
    <row r="268" spans="1:44">
      <c r="A268" s="590" t="s">
        <v>1160</v>
      </c>
      <c r="B268" s="488" t="s">
        <v>1161</v>
      </c>
      <c r="C268" s="487" t="s">
        <v>108</v>
      </c>
      <c r="D268" s="14"/>
      <c r="E268" s="206"/>
      <c r="F268" s="14"/>
      <c r="G268" s="30"/>
      <c r="H268" s="30"/>
      <c r="I268" s="30"/>
      <c r="J268" s="30"/>
      <c r="K268" s="34"/>
      <c r="L268" s="34"/>
      <c r="M268" s="23"/>
      <c r="N268" s="23"/>
      <c r="O268" s="24"/>
      <c r="P268" s="24"/>
      <c r="Q268" s="24"/>
      <c r="R268" s="23"/>
      <c r="S268" s="24"/>
      <c r="T268" s="24"/>
      <c r="U268" s="23"/>
      <c r="V268" s="23"/>
      <c r="W268" s="23"/>
      <c r="X268" s="23"/>
      <c r="Y268" s="24"/>
      <c r="Z268" s="30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57" t="s">
        <v>66</v>
      </c>
      <c r="AO268" s="490" t="s">
        <v>108</v>
      </c>
      <c r="AP268" s="57" t="s">
        <v>109</v>
      </c>
      <c r="AQ268" s="66" t="s">
        <v>63</v>
      </c>
      <c r="AR268" s="6" t="e">
        <f>VLOOKUP(A:A,EOL!A:B,2,FALSE)</f>
        <v>#N/A</v>
      </c>
    </row>
    <row r="269" spans="1:44">
      <c r="A269" s="518" t="s">
        <v>780</v>
      </c>
      <c r="B269" s="400" t="s">
        <v>779</v>
      </c>
      <c r="C269" s="14" t="s">
        <v>108</v>
      </c>
      <c r="D269" s="14"/>
      <c r="E269" s="206"/>
      <c r="F269" s="14"/>
      <c r="G269" s="30"/>
      <c r="H269" s="30"/>
      <c r="I269" s="30"/>
      <c r="J269" s="30"/>
      <c r="K269" s="34"/>
      <c r="L269" s="34"/>
      <c r="M269" s="23"/>
      <c r="N269" s="23"/>
      <c r="O269" s="24"/>
      <c r="P269" s="24"/>
      <c r="Q269" s="24"/>
      <c r="R269" s="23"/>
      <c r="S269" s="24"/>
      <c r="T269" s="24"/>
      <c r="U269" s="23"/>
      <c r="V269" s="23"/>
      <c r="W269" s="23"/>
      <c r="X269" s="23"/>
      <c r="Y269" s="24"/>
      <c r="Z269" s="30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57" t="s">
        <v>66</v>
      </c>
      <c r="AO269" s="57" t="s">
        <v>108</v>
      </c>
      <c r="AP269" s="57" t="s">
        <v>109</v>
      </c>
      <c r="AQ269" s="66" t="s">
        <v>63</v>
      </c>
      <c r="AR269" s="6" t="e">
        <f>VLOOKUP(A:A,EOL!A:B,2,FALSE)</f>
        <v>#N/A</v>
      </c>
    </row>
    <row r="270" spans="1:44">
      <c r="A270" s="516" t="s">
        <v>784</v>
      </c>
      <c r="B270" s="203" t="s">
        <v>785</v>
      </c>
      <c r="C270" s="458" t="s">
        <v>265</v>
      </c>
      <c r="D270" s="14"/>
      <c r="E270" s="206"/>
      <c r="F270" s="14"/>
      <c r="G270" s="30"/>
      <c r="H270" s="30"/>
      <c r="I270" s="30"/>
      <c r="J270" s="30"/>
      <c r="K270" s="34"/>
      <c r="L270" s="34"/>
      <c r="M270" s="23"/>
      <c r="N270" s="23"/>
      <c r="O270" s="24"/>
      <c r="P270" s="24"/>
      <c r="Q270" s="24"/>
      <c r="R270" s="23"/>
      <c r="S270" s="24"/>
      <c r="T270" s="24"/>
      <c r="U270" s="23"/>
      <c r="V270" s="23"/>
      <c r="W270" s="23"/>
      <c r="X270" s="23"/>
      <c r="Y270" s="24"/>
      <c r="Z270" s="30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292" t="s">
        <v>63</v>
      </c>
      <c r="AO270" s="292" t="s">
        <v>1100</v>
      </c>
      <c r="AP270" s="57" t="s">
        <v>109</v>
      </c>
      <c r="AQ270" s="66" t="s">
        <v>63</v>
      </c>
      <c r="AR270" s="6" t="e">
        <f>VLOOKUP(A:A,EOL!A:B,2,FALSE)</f>
        <v>#N/A</v>
      </c>
    </row>
    <row r="271" spans="1:44">
      <c r="A271" s="516" t="s">
        <v>778</v>
      </c>
      <c r="B271" s="203" t="s">
        <v>779</v>
      </c>
      <c r="C271" s="14" t="s">
        <v>108</v>
      </c>
      <c r="D271" s="14"/>
      <c r="E271" s="206"/>
      <c r="F271" s="14"/>
      <c r="G271" s="30"/>
      <c r="H271" s="30"/>
      <c r="I271" s="30"/>
      <c r="J271" s="30"/>
      <c r="K271" s="34"/>
      <c r="L271" s="34"/>
      <c r="M271" s="23"/>
      <c r="N271" s="23"/>
      <c r="O271" s="24"/>
      <c r="P271" s="24"/>
      <c r="Q271" s="24"/>
      <c r="R271" s="23"/>
      <c r="S271" s="24"/>
      <c r="T271" s="24"/>
      <c r="U271" s="23"/>
      <c r="V271" s="23"/>
      <c r="W271" s="23"/>
      <c r="X271" s="23"/>
      <c r="Y271" s="24"/>
      <c r="Z271" s="30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57" t="s">
        <v>66</v>
      </c>
      <c r="AO271" s="57" t="s">
        <v>108</v>
      </c>
      <c r="AP271" s="57" t="s">
        <v>109</v>
      </c>
      <c r="AQ271" s="66" t="s">
        <v>63</v>
      </c>
      <c r="AR271" s="6" t="e">
        <f>VLOOKUP(A:A,EOL!A:B,2,FALSE)</f>
        <v>#N/A</v>
      </c>
    </row>
    <row r="272" spans="1:44">
      <c r="A272" s="521" t="s">
        <v>151</v>
      </c>
      <c r="B272" s="203" t="s">
        <v>147</v>
      </c>
      <c r="C272" s="14" t="s">
        <v>63</v>
      </c>
      <c r="D272" s="14" t="s">
        <v>63</v>
      </c>
      <c r="E272" s="14" t="s">
        <v>63</v>
      </c>
      <c r="F272" s="14" t="s">
        <v>133</v>
      </c>
      <c r="G272" s="14" t="s">
        <v>63</v>
      </c>
      <c r="H272" s="14" t="s">
        <v>135</v>
      </c>
      <c r="I272" s="14" t="s">
        <v>136</v>
      </c>
      <c r="J272" s="14" t="s">
        <v>63</v>
      </c>
      <c r="K272" s="14" t="s">
        <v>63</v>
      </c>
      <c r="L272" s="14" t="s">
        <v>63</v>
      </c>
      <c r="M272" s="14" t="s">
        <v>137</v>
      </c>
      <c r="N272" s="14" t="s">
        <v>63</v>
      </c>
      <c r="O272" s="14" t="s">
        <v>63</v>
      </c>
      <c r="P272" s="14" t="s">
        <v>63</v>
      </c>
      <c r="Q272" s="14" t="s">
        <v>63</v>
      </c>
      <c r="R272" s="14" t="s">
        <v>63</v>
      </c>
      <c r="S272" s="14" t="s">
        <v>63</v>
      </c>
      <c r="T272" s="14" t="s">
        <v>63</v>
      </c>
      <c r="U272" s="14" t="s">
        <v>63</v>
      </c>
      <c r="V272" s="14" t="s">
        <v>63</v>
      </c>
      <c r="W272" s="14" t="s">
        <v>63</v>
      </c>
      <c r="X272" s="14" t="s">
        <v>63</v>
      </c>
      <c r="Y272" s="14" t="s">
        <v>63</v>
      </c>
      <c r="Z272" s="14" t="s">
        <v>63</v>
      </c>
      <c r="AA272" s="14" t="s">
        <v>138</v>
      </c>
      <c r="AB272" s="14" t="s">
        <v>63</v>
      </c>
      <c r="AC272" s="14" t="s">
        <v>140</v>
      </c>
      <c r="AD272" s="14" t="s">
        <v>141</v>
      </c>
      <c r="AE272" s="14" t="s">
        <v>63</v>
      </c>
      <c r="AF272" s="14" t="s">
        <v>63</v>
      </c>
      <c r="AG272" s="14" t="s">
        <v>63</v>
      </c>
      <c r="AH272" s="14" t="s">
        <v>63</v>
      </c>
      <c r="AI272" s="14" t="s">
        <v>63</v>
      </c>
      <c r="AJ272" s="14" t="s">
        <v>63</v>
      </c>
      <c r="AK272" s="14" t="s">
        <v>63</v>
      </c>
      <c r="AL272" s="14" t="s">
        <v>63</v>
      </c>
      <c r="AM272" s="14" t="s">
        <v>63</v>
      </c>
      <c r="AN272" s="207" t="s">
        <v>66</v>
      </c>
      <c r="AO272" s="207" t="s">
        <v>66</v>
      </c>
      <c r="AP272" s="207" t="s">
        <v>66</v>
      </c>
      <c r="AQ272" s="66" t="s">
        <v>63</v>
      </c>
      <c r="AR272" s="6" t="str">
        <f>VLOOKUP(A:A,EOL!A:B,2,FALSE)</f>
        <v>&lt;-Camera is EOL</v>
      </c>
    </row>
    <row r="273" spans="1:44">
      <c r="A273" s="521" t="s">
        <v>152</v>
      </c>
      <c r="B273" s="203" t="s">
        <v>147</v>
      </c>
      <c r="C273" s="14" t="s">
        <v>63</v>
      </c>
      <c r="D273" s="14" t="s">
        <v>63</v>
      </c>
      <c r="E273" s="14" t="s">
        <v>63</v>
      </c>
      <c r="F273" s="14" t="s">
        <v>133</v>
      </c>
      <c r="G273" s="14" t="s">
        <v>63</v>
      </c>
      <c r="H273" s="14" t="s">
        <v>135</v>
      </c>
      <c r="I273" s="14" t="s">
        <v>136</v>
      </c>
      <c r="J273" s="14" t="s">
        <v>63</v>
      </c>
      <c r="K273" s="14" t="s">
        <v>63</v>
      </c>
      <c r="L273" s="14" t="s">
        <v>63</v>
      </c>
      <c r="M273" s="14" t="s">
        <v>137</v>
      </c>
      <c r="N273" s="14" t="s">
        <v>63</v>
      </c>
      <c r="O273" s="14" t="s">
        <v>63</v>
      </c>
      <c r="P273" s="14" t="s">
        <v>63</v>
      </c>
      <c r="Q273" s="14" t="s">
        <v>63</v>
      </c>
      <c r="R273" s="14" t="s">
        <v>63</v>
      </c>
      <c r="S273" s="14" t="s">
        <v>63</v>
      </c>
      <c r="T273" s="14" t="s">
        <v>63</v>
      </c>
      <c r="U273" s="14" t="s">
        <v>63</v>
      </c>
      <c r="V273" s="14" t="s">
        <v>63</v>
      </c>
      <c r="W273" s="14" t="s">
        <v>63</v>
      </c>
      <c r="X273" s="14" t="s">
        <v>63</v>
      </c>
      <c r="Y273" s="14" t="s">
        <v>63</v>
      </c>
      <c r="Z273" s="14" t="s">
        <v>63</v>
      </c>
      <c r="AA273" s="14" t="s">
        <v>138</v>
      </c>
      <c r="AB273" s="14" t="s">
        <v>63</v>
      </c>
      <c r="AC273" s="14" t="s">
        <v>140</v>
      </c>
      <c r="AD273" s="14" t="s">
        <v>141</v>
      </c>
      <c r="AE273" s="14" t="s">
        <v>63</v>
      </c>
      <c r="AF273" s="14" t="s">
        <v>63</v>
      </c>
      <c r="AG273" s="14" t="s">
        <v>63</v>
      </c>
      <c r="AH273" s="14" t="s">
        <v>63</v>
      </c>
      <c r="AI273" s="14" t="s">
        <v>63</v>
      </c>
      <c r="AJ273" s="14" t="s">
        <v>63</v>
      </c>
      <c r="AK273" s="14" t="s">
        <v>63</v>
      </c>
      <c r="AL273" s="14" t="s">
        <v>63</v>
      </c>
      <c r="AM273" s="14" t="s">
        <v>63</v>
      </c>
      <c r="AN273" s="207" t="s">
        <v>66</v>
      </c>
      <c r="AO273" s="207" t="s">
        <v>66</v>
      </c>
      <c r="AP273" s="207" t="s">
        <v>66</v>
      </c>
      <c r="AQ273" s="66" t="s">
        <v>63</v>
      </c>
      <c r="AR273" s="6" t="e">
        <f>VLOOKUP(A:A,EOL!A:B,2,FALSE)</f>
        <v>#N/A</v>
      </c>
    </row>
    <row r="274" spans="1:44" ht="45">
      <c r="A274" s="523" t="s">
        <v>667</v>
      </c>
      <c r="B274" s="65" t="s">
        <v>668</v>
      </c>
      <c r="C274" s="14" t="s">
        <v>108</v>
      </c>
      <c r="D274" s="14" t="s">
        <v>63</v>
      </c>
      <c r="E274" s="14" t="s">
        <v>236</v>
      </c>
      <c r="F274" s="14" t="s">
        <v>63</v>
      </c>
      <c r="G274" s="23" t="s">
        <v>63</v>
      </c>
      <c r="H274" s="23" t="s">
        <v>63</v>
      </c>
      <c r="I274" s="23" t="s">
        <v>63</v>
      </c>
      <c r="J274" s="14" t="s">
        <v>237</v>
      </c>
      <c r="K274" s="23" t="s">
        <v>249</v>
      </c>
      <c r="L274" s="34" t="s">
        <v>63</v>
      </c>
      <c r="M274" s="23" t="s">
        <v>239</v>
      </c>
      <c r="N274" s="23" t="s">
        <v>213</v>
      </c>
      <c r="O274" s="23" t="s">
        <v>214</v>
      </c>
      <c r="P274" s="23" t="s">
        <v>215</v>
      </c>
      <c r="Q274" s="23" t="s">
        <v>216</v>
      </c>
      <c r="R274" s="23" t="s">
        <v>217</v>
      </c>
      <c r="S274" s="25" t="s">
        <v>227</v>
      </c>
      <c r="T274" s="23" t="s">
        <v>219</v>
      </c>
      <c r="U274" s="23" t="s">
        <v>220</v>
      </c>
      <c r="V274" s="23" t="s">
        <v>221</v>
      </c>
      <c r="W274" s="23" t="s">
        <v>222</v>
      </c>
      <c r="X274" s="23" t="s">
        <v>223</v>
      </c>
      <c r="Y274" s="25" t="s">
        <v>224</v>
      </c>
      <c r="Z274" s="23" t="s">
        <v>63</v>
      </c>
      <c r="AA274" s="14" t="s">
        <v>63</v>
      </c>
      <c r="AB274" s="14" t="s">
        <v>63</v>
      </c>
      <c r="AC274" s="14" t="s">
        <v>63</v>
      </c>
      <c r="AD274" s="14" t="s">
        <v>63</v>
      </c>
      <c r="AE274" s="14" t="s">
        <v>63</v>
      </c>
      <c r="AF274" s="14" t="s">
        <v>63</v>
      </c>
      <c r="AG274" s="14" t="s">
        <v>63</v>
      </c>
      <c r="AH274" s="14" t="s">
        <v>63</v>
      </c>
      <c r="AI274" s="14" t="s">
        <v>63</v>
      </c>
      <c r="AJ274" s="14" t="s">
        <v>63</v>
      </c>
      <c r="AK274" s="14" t="s">
        <v>63</v>
      </c>
      <c r="AL274" s="14" t="s">
        <v>63</v>
      </c>
      <c r="AM274" s="14" t="s">
        <v>63</v>
      </c>
      <c r="AN274" s="207" t="s">
        <v>66</v>
      </c>
      <c r="AO274" s="58" t="s">
        <v>108</v>
      </c>
      <c r="AP274" s="57" t="s">
        <v>109</v>
      </c>
      <c r="AQ274" s="66" t="s">
        <v>63</v>
      </c>
      <c r="AR274" s="6" t="str">
        <f>VLOOKUP(A:A,EOL!A:B,2,FALSE)</f>
        <v>&lt;-Camera is EOL</v>
      </c>
    </row>
    <row r="275" spans="1:44" ht="45">
      <c r="A275" s="523" t="s">
        <v>245</v>
      </c>
      <c r="B275" s="65" t="s">
        <v>246</v>
      </c>
      <c r="C275" s="14" t="s">
        <v>235</v>
      </c>
      <c r="D275" s="14" t="s">
        <v>63</v>
      </c>
      <c r="E275" s="14" t="s">
        <v>236</v>
      </c>
      <c r="F275" s="14" t="s">
        <v>63</v>
      </c>
      <c r="G275" s="23" t="s">
        <v>63</v>
      </c>
      <c r="H275" s="23" t="s">
        <v>63</v>
      </c>
      <c r="I275" s="23" t="s">
        <v>63</v>
      </c>
      <c r="J275" s="14" t="s">
        <v>237</v>
      </c>
      <c r="K275" s="14" t="s">
        <v>238</v>
      </c>
      <c r="L275" s="14" t="s">
        <v>63</v>
      </c>
      <c r="M275" s="23" t="s">
        <v>239</v>
      </c>
      <c r="N275" s="23" t="s">
        <v>213</v>
      </c>
      <c r="O275" s="23" t="s">
        <v>214</v>
      </c>
      <c r="P275" s="23" t="s">
        <v>215</v>
      </c>
      <c r="Q275" s="23" t="s">
        <v>216</v>
      </c>
      <c r="R275" s="23" t="s">
        <v>217</v>
      </c>
      <c r="S275" s="24" t="s">
        <v>227</v>
      </c>
      <c r="T275" s="24" t="s">
        <v>219</v>
      </c>
      <c r="U275" s="23" t="s">
        <v>220</v>
      </c>
      <c r="V275" s="23" t="s">
        <v>221</v>
      </c>
      <c r="W275" s="23" t="s">
        <v>222</v>
      </c>
      <c r="X275" s="23" t="s">
        <v>223</v>
      </c>
      <c r="Y275" s="25" t="s">
        <v>224</v>
      </c>
      <c r="Z275" s="23" t="s">
        <v>63</v>
      </c>
      <c r="AA275" s="14" t="s">
        <v>63</v>
      </c>
      <c r="AB275" s="14" t="s">
        <v>63</v>
      </c>
      <c r="AC275" s="14" t="s">
        <v>63</v>
      </c>
      <c r="AD275" s="14" t="s">
        <v>63</v>
      </c>
      <c r="AE275" s="14" t="s">
        <v>63</v>
      </c>
      <c r="AF275" s="14" t="s">
        <v>63</v>
      </c>
      <c r="AG275" s="14" t="s">
        <v>63</v>
      </c>
      <c r="AH275" s="14" t="s">
        <v>63</v>
      </c>
      <c r="AI275" s="14" t="s">
        <v>63</v>
      </c>
      <c r="AJ275" s="14" t="s">
        <v>63</v>
      </c>
      <c r="AK275" s="14" t="s">
        <v>63</v>
      </c>
      <c r="AL275" s="14" t="s">
        <v>63</v>
      </c>
      <c r="AM275" s="14" t="s">
        <v>63</v>
      </c>
      <c r="AN275" s="57" t="s">
        <v>240</v>
      </c>
      <c r="AO275" s="58" t="s">
        <v>241</v>
      </c>
      <c r="AP275" s="57" t="s">
        <v>109</v>
      </c>
      <c r="AQ275" s="66" t="s">
        <v>63</v>
      </c>
      <c r="AR275" s="6" t="str">
        <f>VLOOKUP(A:A,EOL!A:B,2,FALSE)</f>
        <v>&lt;-Camera is EOL</v>
      </c>
    </row>
    <row r="276" spans="1:44" ht="45.75" thickBot="1">
      <c r="A276" s="531" t="s">
        <v>247</v>
      </c>
      <c r="B276" s="67" t="s">
        <v>246</v>
      </c>
      <c r="C276" s="17" t="s">
        <v>235</v>
      </c>
      <c r="D276" s="17" t="s">
        <v>63</v>
      </c>
      <c r="E276" s="17" t="s">
        <v>236</v>
      </c>
      <c r="F276" s="17" t="s">
        <v>63</v>
      </c>
      <c r="G276" s="26" t="s">
        <v>63</v>
      </c>
      <c r="H276" s="26" t="s">
        <v>63</v>
      </c>
      <c r="I276" s="26" t="s">
        <v>63</v>
      </c>
      <c r="J276" s="17" t="s">
        <v>237</v>
      </c>
      <c r="K276" s="17" t="s">
        <v>238</v>
      </c>
      <c r="L276" s="17" t="s">
        <v>63</v>
      </c>
      <c r="M276" s="26" t="s">
        <v>239</v>
      </c>
      <c r="N276" s="26" t="s">
        <v>213</v>
      </c>
      <c r="O276" s="26" t="s">
        <v>214</v>
      </c>
      <c r="P276" s="26" t="s">
        <v>215</v>
      </c>
      <c r="Q276" s="26" t="s">
        <v>216</v>
      </c>
      <c r="R276" s="26" t="s">
        <v>217</v>
      </c>
      <c r="S276" s="27" t="s">
        <v>227</v>
      </c>
      <c r="T276" s="27" t="s">
        <v>219</v>
      </c>
      <c r="U276" s="26" t="s">
        <v>220</v>
      </c>
      <c r="V276" s="26" t="s">
        <v>221</v>
      </c>
      <c r="W276" s="26" t="s">
        <v>222</v>
      </c>
      <c r="X276" s="26" t="s">
        <v>223</v>
      </c>
      <c r="Y276" s="28" t="s">
        <v>224</v>
      </c>
      <c r="Z276" s="26" t="s">
        <v>63</v>
      </c>
      <c r="AA276" s="17" t="s">
        <v>63</v>
      </c>
      <c r="AB276" s="17" t="s">
        <v>63</v>
      </c>
      <c r="AC276" s="17" t="s">
        <v>63</v>
      </c>
      <c r="AD276" s="17" t="s">
        <v>63</v>
      </c>
      <c r="AE276" s="17" t="s">
        <v>63</v>
      </c>
      <c r="AF276" s="17" t="s">
        <v>63</v>
      </c>
      <c r="AG276" s="17" t="s">
        <v>63</v>
      </c>
      <c r="AH276" s="17" t="s">
        <v>63</v>
      </c>
      <c r="AI276" s="17" t="s">
        <v>63</v>
      </c>
      <c r="AJ276" s="17" t="s">
        <v>63</v>
      </c>
      <c r="AK276" s="17" t="s">
        <v>63</v>
      </c>
      <c r="AL276" s="17" t="s">
        <v>63</v>
      </c>
      <c r="AM276" s="17" t="s">
        <v>63</v>
      </c>
      <c r="AN276" s="70" t="s">
        <v>240</v>
      </c>
      <c r="AO276" s="83" t="s">
        <v>241</v>
      </c>
      <c r="AP276" s="70" t="s">
        <v>109</v>
      </c>
      <c r="AQ276" s="68" t="s">
        <v>63</v>
      </c>
      <c r="AR276" s="6" t="str">
        <f>VLOOKUP(A:A,EOL!A:B,2,FALSE)</f>
        <v>&lt;-Camera is EOL</v>
      </c>
    </row>
    <row r="277" spans="1:44" ht="15.75" thickTop="1">
      <c r="A277" s="533" t="s">
        <v>253</v>
      </c>
      <c r="B277" s="63" t="s">
        <v>234</v>
      </c>
      <c r="C277" s="221" t="s">
        <v>235</v>
      </c>
      <c r="D277" s="12" t="s">
        <v>63</v>
      </c>
      <c r="E277" s="12" t="s">
        <v>236</v>
      </c>
      <c r="F277" s="12" t="s">
        <v>63</v>
      </c>
      <c r="G277" s="12" t="s">
        <v>63</v>
      </c>
      <c r="H277" s="12" t="s">
        <v>63</v>
      </c>
      <c r="I277" s="12" t="s">
        <v>63</v>
      </c>
      <c r="J277" s="12" t="s">
        <v>237</v>
      </c>
      <c r="K277" s="12" t="s">
        <v>63</v>
      </c>
      <c r="L277" s="12" t="s">
        <v>63</v>
      </c>
      <c r="M277" s="12" t="s">
        <v>63</v>
      </c>
      <c r="N277" s="12" t="s">
        <v>63</v>
      </c>
      <c r="O277" s="12" t="s">
        <v>63</v>
      </c>
      <c r="P277" s="12" t="s">
        <v>63</v>
      </c>
      <c r="Q277" s="12" t="s">
        <v>63</v>
      </c>
      <c r="R277" s="12" t="s">
        <v>63</v>
      </c>
      <c r="S277" s="12" t="s">
        <v>63</v>
      </c>
      <c r="T277" s="12" t="s">
        <v>63</v>
      </c>
      <c r="U277" s="12" t="s">
        <v>63</v>
      </c>
      <c r="V277" s="12" t="s">
        <v>63</v>
      </c>
      <c r="W277" s="12" t="s">
        <v>63</v>
      </c>
      <c r="X277" s="12" t="s">
        <v>63</v>
      </c>
      <c r="Y277" s="12" t="s">
        <v>63</v>
      </c>
      <c r="Z277" s="20" t="s">
        <v>63</v>
      </c>
      <c r="AA277" s="12" t="s">
        <v>63</v>
      </c>
      <c r="AB277" s="12" t="s">
        <v>63</v>
      </c>
      <c r="AC277" s="12" t="s">
        <v>63</v>
      </c>
      <c r="AD277" s="12" t="s">
        <v>63</v>
      </c>
      <c r="AE277" s="12" t="s">
        <v>63</v>
      </c>
      <c r="AF277" s="12" t="s">
        <v>63</v>
      </c>
      <c r="AG277" s="12" t="s">
        <v>63</v>
      </c>
      <c r="AH277" s="12" t="s">
        <v>63</v>
      </c>
      <c r="AI277" s="12" t="s">
        <v>63</v>
      </c>
      <c r="AJ277" s="12" t="s">
        <v>63</v>
      </c>
      <c r="AK277" s="12" t="s">
        <v>63</v>
      </c>
      <c r="AL277" s="12" t="s">
        <v>63</v>
      </c>
      <c r="AM277" s="12" t="s">
        <v>63</v>
      </c>
      <c r="AN277" s="69" t="s">
        <v>240</v>
      </c>
      <c r="AO277" s="84" t="s">
        <v>241</v>
      </c>
      <c r="AP277" s="69" t="s">
        <v>109</v>
      </c>
      <c r="AQ277" s="64" t="s">
        <v>63</v>
      </c>
      <c r="AR277" s="6" t="str">
        <f>VLOOKUP(A:A,EOL!A:B,2,FALSE)</f>
        <v>&lt;-Camera is EOL</v>
      </c>
    </row>
    <row r="278" spans="1:44" ht="45">
      <c r="A278" s="523" t="s">
        <v>248</v>
      </c>
      <c r="B278" s="65" t="s">
        <v>246</v>
      </c>
      <c r="C278" s="14" t="s">
        <v>235</v>
      </c>
      <c r="D278" s="14" t="s">
        <v>63</v>
      </c>
      <c r="E278" s="14" t="s">
        <v>236</v>
      </c>
      <c r="F278" s="14" t="s">
        <v>63</v>
      </c>
      <c r="G278" s="23" t="s">
        <v>63</v>
      </c>
      <c r="H278" s="23" t="s">
        <v>63</v>
      </c>
      <c r="I278" s="23" t="s">
        <v>63</v>
      </c>
      <c r="J278" s="14" t="s">
        <v>237</v>
      </c>
      <c r="K278" s="23" t="s">
        <v>249</v>
      </c>
      <c r="L278" s="14" t="s">
        <v>63</v>
      </c>
      <c r="M278" s="23" t="s">
        <v>239</v>
      </c>
      <c r="N278" s="23" t="s">
        <v>213</v>
      </c>
      <c r="O278" s="23" t="s">
        <v>214</v>
      </c>
      <c r="P278" s="23" t="s">
        <v>215</v>
      </c>
      <c r="Q278" s="23" t="s">
        <v>216</v>
      </c>
      <c r="R278" s="23" t="s">
        <v>217</v>
      </c>
      <c r="S278" s="24" t="s">
        <v>227</v>
      </c>
      <c r="T278" s="24" t="s">
        <v>219</v>
      </c>
      <c r="U278" s="23" t="s">
        <v>220</v>
      </c>
      <c r="V278" s="23" t="s">
        <v>221</v>
      </c>
      <c r="W278" s="23" t="s">
        <v>222</v>
      </c>
      <c r="X278" s="23" t="s">
        <v>223</v>
      </c>
      <c r="Y278" s="25" t="s">
        <v>224</v>
      </c>
      <c r="Z278" s="23" t="s">
        <v>63</v>
      </c>
      <c r="AA278" s="14" t="s">
        <v>63</v>
      </c>
      <c r="AB278" s="14" t="s">
        <v>63</v>
      </c>
      <c r="AC278" s="14" t="s">
        <v>63</v>
      </c>
      <c r="AD278" s="14" t="s">
        <v>63</v>
      </c>
      <c r="AE278" s="14" t="s">
        <v>63</v>
      </c>
      <c r="AF278" s="14" t="s">
        <v>63</v>
      </c>
      <c r="AG278" s="14" t="s">
        <v>63</v>
      </c>
      <c r="AH278" s="14" t="s">
        <v>63</v>
      </c>
      <c r="AI278" s="14" t="s">
        <v>63</v>
      </c>
      <c r="AJ278" s="14" t="s">
        <v>63</v>
      </c>
      <c r="AK278" s="14" t="s">
        <v>63</v>
      </c>
      <c r="AL278" s="14" t="s">
        <v>63</v>
      </c>
      <c r="AM278" s="14" t="s">
        <v>63</v>
      </c>
      <c r="AN278" s="57" t="s">
        <v>240</v>
      </c>
      <c r="AO278" s="58" t="s">
        <v>241</v>
      </c>
      <c r="AP278" s="57" t="s">
        <v>109</v>
      </c>
      <c r="AQ278" s="66" t="s">
        <v>63</v>
      </c>
      <c r="AR278" s="6" t="str">
        <f>VLOOKUP(A:A,EOL!A:B,2,FALSE)</f>
        <v>&lt;-Camera is EOL</v>
      </c>
    </row>
    <row r="279" spans="1:44" ht="45">
      <c r="A279" s="518" t="s">
        <v>330</v>
      </c>
      <c r="B279" s="75" t="s">
        <v>315</v>
      </c>
      <c r="C279" s="14" t="s">
        <v>308</v>
      </c>
      <c r="D279" s="14" t="s">
        <v>63</v>
      </c>
      <c r="E279" s="14" t="s">
        <v>63</v>
      </c>
      <c r="F279" s="14" t="s">
        <v>63</v>
      </c>
      <c r="G279" s="30" t="s">
        <v>63</v>
      </c>
      <c r="H279" s="30" t="s">
        <v>63</v>
      </c>
      <c r="I279" s="30" t="s">
        <v>63</v>
      </c>
      <c r="J279" s="206" t="s">
        <v>309</v>
      </c>
      <c r="K279" s="14" t="s">
        <v>310</v>
      </c>
      <c r="L279" s="14" t="s">
        <v>63</v>
      </c>
      <c r="M279" s="30" t="s">
        <v>239</v>
      </c>
      <c r="N279" s="49" t="s">
        <v>213</v>
      </c>
      <c r="O279" s="30" t="s">
        <v>214</v>
      </c>
      <c r="P279" s="30" t="s">
        <v>215</v>
      </c>
      <c r="Q279" s="30" t="s">
        <v>216</v>
      </c>
      <c r="R279" s="30" t="s">
        <v>217</v>
      </c>
      <c r="S279" s="24" t="s">
        <v>227</v>
      </c>
      <c r="T279" s="24" t="s">
        <v>219</v>
      </c>
      <c r="U279" s="23" t="s">
        <v>220</v>
      </c>
      <c r="V279" s="23" t="s">
        <v>221</v>
      </c>
      <c r="W279" s="23" t="s">
        <v>222</v>
      </c>
      <c r="X279" s="23" t="s">
        <v>223</v>
      </c>
      <c r="Y279" s="24" t="s">
        <v>224</v>
      </c>
      <c r="Z279" s="30" t="s">
        <v>63</v>
      </c>
      <c r="AA279" s="14" t="s">
        <v>63</v>
      </c>
      <c r="AB279" s="14" t="s">
        <v>63</v>
      </c>
      <c r="AC279" s="14" t="s">
        <v>63</v>
      </c>
      <c r="AD279" s="14" t="s">
        <v>63</v>
      </c>
      <c r="AE279" s="14" t="s">
        <v>63</v>
      </c>
      <c r="AF279" s="14" t="s">
        <v>63</v>
      </c>
      <c r="AG279" s="14" t="s">
        <v>63</v>
      </c>
      <c r="AH279" s="14" t="s">
        <v>63</v>
      </c>
      <c r="AI279" s="14" t="s">
        <v>63</v>
      </c>
      <c r="AJ279" s="14" t="s">
        <v>63</v>
      </c>
      <c r="AK279" s="14" t="s">
        <v>63</v>
      </c>
      <c r="AL279" s="14" t="s">
        <v>63</v>
      </c>
      <c r="AM279" s="14" t="s">
        <v>311</v>
      </c>
      <c r="AN279" s="57" t="s">
        <v>240</v>
      </c>
      <c r="AO279" s="57" t="s">
        <v>312</v>
      </c>
      <c r="AP279" s="57" t="s">
        <v>109</v>
      </c>
      <c r="AQ279" s="66" t="s">
        <v>63</v>
      </c>
      <c r="AR279" s="6" t="str">
        <f>VLOOKUP(A:A,EOL!A:B,2,FALSE)</f>
        <v>&lt;-Camera is EOL</v>
      </c>
    </row>
    <row r="280" spans="1:44" ht="45">
      <c r="A280" s="523" t="s">
        <v>331</v>
      </c>
      <c r="B280" s="75" t="s">
        <v>315</v>
      </c>
      <c r="C280" s="14" t="s">
        <v>308</v>
      </c>
      <c r="D280" s="14" t="s">
        <v>63</v>
      </c>
      <c r="E280" s="14" t="s">
        <v>63</v>
      </c>
      <c r="F280" s="14" t="s">
        <v>63</v>
      </c>
      <c r="G280" s="30" t="s">
        <v>63</v>
      </c>
      <c r="H280" s="30" t="s">
        <v>63</v>
      </c>
      <c r="I280" s="30" t="s">
        <v>63</v>
      </c>
      <c r="J280" s="14" t="s">
        <v>309</v>
      </c>
      <c r="K280" s="14" t="s">
        <v>310</v>
      </c>
      <c r="L280" s="14" t="s">
        <v>63</v>
      </c>
      <c r="M280" s="30" t="s">
        <v>239</v>
      </c>
      <c r="N280" s="49" t="s">
        <v>213</v>
      </c>
      <c r="O280" s="30" t="s">
        <v>214</v>
      </c>
      <c r="P280" s="30" t="s">
        <v>215</v>
      </c>
      <c r="Q280" s="30" t="s">
        <v>216</v>
      </c>
      <c r="R280" s="30" t="s">
        <v>217</v>
      </c>
      <c r="S280" s="24" t="s">
        <v>227</v>
      </c>
      <c r="T280" s="24" t="s">
        <v>219</v>
      </c>
      <c r="U280" s="23" t="s">
        <v>220</v>
      </c>
      <c r="V280" s="23" t="s">
        <v>221</v>
      </c>
      <c r="W280" s="23" t="s">
        <v>222</v>
      </c>
      <c r="X280" s="23" t="s">
        <v>223</v>
      </c>
      <c r="Y280" s="24" t="s">
        <v>224</v>
      </c>
      <c r="Z280" s="30" t="s">
        <v>63</v>
      </c>
      <c r="AA280" s="14" t="s">
        <v>63</v>
      </c>
      <c r="AB280" s="14" t="s">
        <v>63</v>
      </c>
      <c r="AC280" s="14" t="s">
        <v>63</v>
      </c>
      <c r="AD280" s="14" t="s">
        <v>63</v>
      </c>
      <c r="AE280" s="14" t="s">
        <v>63</v>
      </c>
      <c r="AF280" s="14" t="s">
        <v>63</v>
      </c>
      <c r="AG280" s="14" t="s">
        <v>63</v>
      </c>
      <c r="AH280" s="14" t="s">
        <v>63</v>
      </c>
      <c r="AI280" s="14" t="s">
        <v>63</v>
      </c>
      <c r="AJ280" s="14" t="s">
        <v>63</v>
      </c>
      <c r="AK280" s="14" t="s">
        <v>63</v>
      </c>
      <c r="AL280" s="14" t="s">
        <v>63</v>
      </c>
      <c r="AM280" s="14" t="s">
        <v>311</v>
      </c>
      <c r="AN280" s="57" t="s">
        <v>240</v>
      </c>
      <c r="AO280" s="57" t="s">
        <v>312</v>
      </c>
      <c r="AP280" s="57" t="s">
        <v>109</v>
      </c>
      <c r="AQ280" s="66" t="s">
        <v>63</v>
      </c>
      <c r="AR280" s="6" t="str">
        <f>VLOOKUP(A:A,EOL!A:B,2,FALSE)</f>
        <v>&lt;-Camera is EOL</v>
      </c>
    </row>
    <row r="281" spans="1:44" ht="45">
      <c r="A281" s="523" t="s">
        <v>250</v>
      </c>
      <c r="B281" s="65" t="s">
        <v>246</v>
      </c>
      <c r="C281" s="14" t="s">
        <v>235</v>
      </c>
      <c r="D281" s="14" t="s">
        <v>63</v>
      </c>
      <c r="E281" s="14" t="s">
        <v>236</v>
      </c>
      <c r="F281" s="14" t="s">
        <v>63</v>
      </c>
      <c r="G281" s="23" t="s">
        <v>63</v>
      </c>
      <c r="H281" s="23" t="s">
        <v>63</v>
      </c>
      <c r="I281" s="23" t="s">
        <v>63</v>
      </c>
      <c r="J281" s="14" t="s">
        <v>237</v>
      </c>
      <c r="K281" s="14" t="s">
        <v>238</v>
      </c>
      <c r="L281" s="14" t="s">
        <v>63</v>
      </c>
      <c r="M281" s="23" t="s">
        <v>239</v>
      </c>
      <c r="N281" s="23" t="s">
        <v>213</v>
      </c>
      <c r="O281" s="23" t="s">
        <v>214</v>
      </c>
      <c r="P281" s="23" t="s">
        <v>215</v>
      </c>
      <c r="Q281" s="23" t="s">
        <v>216</v>
      </c>
      <c r="R281" s="23" t="s">
        <v>217</v>
      </c>
      <c r="S281" s="24" t="s">
        <v>227</v>
      </c>
      <c r="T281" s="24" t="s">
        <v>219</v>
      </c>
      <c r="U281" s="23" t="s">
        <v>220</v>
      </c>
      <c r="V281" s="23" t="s">
        <v>221</v>
      </c>
      <c r="W281" s="23" t="s">
        <v>222</v>
      </c>
      <c r="X281" s="23" t="s">
        <v>223</v>
      </c>
      <c r="Y281" s="25" t="s">
        <v>224</v>
      </c>
      <c r="Z281" s="23" t="s">
        <v>63</v>
      </c>
      <c r="AA281" s="14" t="s">
        <v>63</v>
      </c>
      <c r="AB281" s="14" t="s">
        <v>63</v>
      </c>
      <c r="AC281" s="14" t="s">
        <v>63</v>
      </c>
      <c r="AD281" s="14" t="s">
        <v>63</v>
      </c>
      <c r="AE281" s="14" t="s">
        <v>63</v>
      </c>
      <c r="AF281" s="14" t="s">
        <v>63</v>
      </c>
      <c r="AG281" s="14" t="s">
        <v>63</v>
      </c>
      <c r="AH281" s="14" t="s">
        <v>63</v>
      </c>
      <c r="AI281" s="14" t="s">
        <v>63</v>
      </c>
      <c r="AJ281" s="14" t="s">
        <v>63</v>
      </c>
      <c r="AK281" s="14" t="s">
        <v>63</v>
      </c>
      <c r="AL281" s="14" t="s">
        <v>63</v>
      </c>
      <c r="AM281" s="14" t="s">
        <v>63</v>
      </c>
      <c r="AN281" s="207" t="s">
        <v>66</v>
      </c>
      <c r="AO281" s="57" t="s">
        <v>241</v>
      </c>
      <c r="AP281" s="57" t="s">
        <v>109</v>
      </c>
      <c r="AQ281" s="66" t="s">
        <v>63</v>
      </c>
      <c r="AR281" s="6" t="str">
        <f>VLOOKUP(A:A,EOL!A:B,2,FALSE)</f>
        <v>&lt;-Camera is EOL</v>
      </c>
    </row>
    <row r="282" spans="1:44" ht="45">
      <c r="A282" s="518" t="s">
        <v>251</v>
      </c>
      <c r="B282" s="65" t="s">
        <v>246</v>
      </c>
      <c r="C282" s="14" t="s">
        <v>235</v>
      </c>
      <c r="D282" s="14" t="s">
        <v>63</v>
      </c>
      <c r="E282" s="14" t="s">
        <v>236</v>
      </c>
      <c r="F282" s="14" t="s">
        <v>63</v>
      </c>
      <c r="G282" s="23" t="s">
        <v>63</v>
      </c>
      <c r="H282" s="23" t="s">
        <v>63</v>
      </c>
      <c r="I282" s="23" t="s">
        <v>63</v>
      </c>
      <c r="J282" s="14" t="s">
        <v>237</v>
      </c>
      <c r="K282" s="14" t="s">
        <v>238</v>
      </c>
      <c r="L282" s="14" t="s">
        <v>63</v>
      </c>
      <c r="M282" s="23" t="s">
        <v>239</v>
      </c>
      <c r="N282" s="23" t="s">
        <v>213</v>
      </c>
      <c r="O282" s="23" t="s">
        <v>214</v>
      </c>
      <c r="P282" s="23" t="s">
        <v>215</v>
      </c>
      <c r="Q282" s="23" t="s">
        <v>216</v>
      </c>
      <c r="R282" s="23" t="s">
        <v>217</v>
      </c>
      <c r="S282" s="24" t="s">
        <v>227</v>
      </c>
      <c r="T282" s="24" t="s">
        <v>219</v>
      </c>
      <c r="U282" s="23" t="s">
        <v>220</v>
      </c>
      <c r="V282" s="23" t="s">
        <v>221</v>
      </c>
      <c r="W282" s="23" t="s">
        <v>222</v>
      </c>
      <c r="X282" s="23" t="s">
        <v>223</v>
      </c>
      <c r="Y282" s="25" t="s">
        <v>224</v>
      </c>
      <c r="Z282" s="23" t="s">
        <v>63</v>
      </c>
      <c r="AA282" s="14" t="s">
        <v>63</v>
      </c>
      <c r="AB282" s="14" t="s">
        <v>63</v>
      </c>
      <c r="AC282" s="14" t="s">
        <v>63</v>
      </c>
      <c r="AD282" s="14" t="s">
        <v>63</v>
      </c>
      <c r="AE282" s="14" t="s">
        <v>63</v>
      </c>
      <c r="AF282" s="14" t="s">
        <v>63</v>
      </c>
      <c r="AG282" s="14" t="s">
        <v>63</v>
      </c>
      <c r="AH282" s="14" t="s">
        <v>63</v>
      </c>
      <c r="AI282" s="14" t="s">
        <v>63</v>
      </c>
      <c r="AJ282" s="14" t="s">
        <v>63</v>
      </c>
      <c r="AK282" s="14" t="s">
        <v>63</v>
      </c>
      <c r="AL282" s="14" t="s">
        <v>63</v>
      </c>
      <c r="AM282" s="14" t="s">
        <v>63</v>
      </c>
      <c r="AN282" s="207" t="s">
        <v>66</v>
      </c>
      <c r="AO282" s="57" t="s">
        <v>241</v>
      </c>
      <c r="AP282" s="57" t="s">
        <v>109</v>
      </c>
      <c r="AQ282" s="66" t="s">
        <v>63</v>
      </c>
      <c r="AR282" s="6" t="e">
        <f>VLOOKUP(A:A,EOL!A:B,2,FALSE)</f>
        <v>#N/A</v>
      </c>
    </row>
    <row r="283" spans="1:44">
      <c r="A283" s="591" t="s">
        <v>101</v>
      </c>
      <c r="B283" s="65" t="s">
        <v>68</v>
      </c>
      <c r="C283" s="14" t="s">
        <v>63</v>
      </c>
      <c r="D283" s="14" t="s">
        <v>64</v>
      </c>
      <c r="E283" s="14" t="s">
        <v>63</v>
      </c>
      <c r="F283" s="14" t="s">
        <v>63</v>
      </c>
      <c r="G283" s="14" t="s">
        <v>63</v>
      </c>
      <c r="H283" s="14" t="s">
        <v>63</v>
      </c>
      <c r="I283" s="14" t="s">
        <v>63</v>
      </c>
      <c r="J283" s="14" t="s">
        <v>63</v>
      </c>
      <c r="K283" s="14" t="s">
        <v>63</v>
      </c>
      <c r="L283" s="14" t="s">
        <v>63</v>
      </c>
      <c r="M283" s="14" t="s">
        <v>63</v>
      </c>
      <c r="N283" s="14" t="s">
        <v>63</v>
      </c>
      <c r="O283" s="14" t="s">
        <v>63</v>
      </c>
      <c r="P283" s="14" t="s">
        <v>63</v>
      </c>
      <c r="Q283" s="14" t="s">
        <v>63</v>
      </c>
      <c r="R283" s="14" t="s">
        <v>63</v>
      </c>
      <c r="S283" s="14" t="s">
        <v>63</v>
      </c>
      <c r="T283" s="14" t="s">
        <v>63</v>
      </c>
      <c r="U283" s="14" t="s">
        <v>63</v>
      </c>
      <c r="V283" s="30" t="s">
        <v>65</v>
      </c>
      <c r="W283" s="14" t="s">
        <v>63</v>
      </c>
      <c r="X283" s="14" t="s">
        <v>63</v>
      </c>
      <c r="Y283" s="14" t="s">
        <v>63</v>
      </c>
      <c r="Z283" s="14" t="s">
        <v>63</v>
      </c>
      <c r="AA283" s="14" t="s">
        <v>63</v>
      </c>
      <c r="AB283" s="14" t="s">
        <v>63</v>
      </c>
      <c r="AC283" s="14" t="s">
        <v>63</v>
      </c>
      <c r="AD283" s="14" t="s">
        <v>63</v>
      </c>
      <c r="AE283" s="14" t="s">
        <v>63</v>
      </c>
      <c r="AF283" s="14" t="s">
        <v>63</v>
      </c>
      <c r="AG283" s="14" t="s">
        <v>63</v>
      </c>
      <c r="AH283" s="14" t="s">
        <v>63</v>
      </c>
      <c r="AI283" s="14" t="s">
        <v>63</v>
      </c>
      <c r="AJ283" s="14" t="s">
        <v>63</v>
      </c>
      <c r="AK283" s="14" t="s">
        <v>63</v>
      </c>
      <c r="AL283" s="14" t="s">
        <v>63</v>
      </c>
      <c r="AM283" s="14" t="s">
        <v>63</v>
      </c>
      <c r="AN283" s="207" t="s">
        <v>66</v>
      </c>
      <c r="AO283" s="57" t="s">
        <v>66</v>
      </c>
      <c r="AP283" s="207" t="s">
        <v>66</v>
      </c>
      <c r="AQ283" s="66" t="s">
        <v>63</v>
      </c>
      <c r="AR283" s="6" t="str">
        <f>VLOOKUP(A:A,EOL!A:B,2,FALSE)</f>
        <v>&lt;-Camera is EOL</v>
      </c>
    </row>
    <row r="284" spans="1:44">
      <c r="A284" s="528" t="s">
        <v>102</v>
      </c>
      <c r="B284" s="65" t="s">
        <v>68</v>
      </c>
      <c r="C284" s="14" t="s">
        <v>63</v>
      </c>
      <c r="D284" s="14" t="s">
        <v>64</v>
      </c>
      <c r="E284" s="14" t="s">
        <v>63</v>
      </c>
      <c r="F284" s="14" t="s">
        <v>63</v>
      </c>
      <c r="G284" s="14" t="s">
        <v>63</v>
      </c>
      <c r="H284" s="14" t="s">
        <v>63</v>
      </c>
      <c r="I284" s="14" t="s">
        <v>63</v>
      </c>
      <c r="J284" s="14" t="s">
        <v>63</v>
      </c>
      <c r="K284" s="14" t="s">
        <v>63</v>
      </c>
      <c r="L284" s="14" t="s">
        <v>63</v>
      </c>
      <c r="M284" s="14" t="s">
        <v>63</v>
      </c>
      <c r="N284" s="14" t="s">
        <v>63</v>
      </c>
      <c r="O284" s="14" t="s">
        <v>63</v>
      </c>
      <c r="P284" s="14" t="s">
        <v>63</v>
      </c>
      <c r="Q284" s="14" t="s">
        <v>63</v>
      </c>
      <c r="R284" s="14" t="s">
        <v>63</v>
      </c>
      <c r="S284" s="14" t="s">
        <v>63</v>
      </c>
      <c r="T284" s="14" t="s">
        <v>63</v>
      </c>
      <c r="U284" s="14" t="s">
        <v>63</v>
      </c>
      <c r="V284" s="30" t="s">
        <v>65</v>
      </c>
      <c r="W284" s="14" t="s">
        <v>63</v>
      </c>
      <c r="X284" s="14" t="s">
        <v>63</v>
      </c>
      <c r="Y284" s="14" t="s">
        <v>63</v>
      </c>
      <c r="Z284" s="14" t="s">
        <v>63</v>
      </c>
      <c r="AA284" s="14" t="s">
        <v>63</v>
      </c>
      <c r="AB284" s="14" t="s">
        <v>63</v>
      </c>
      <c r="AC284" s="14" t="s">
        <v>63</v>
      </c>
      <c r="AD284" s="14" t="s">
        <v>63</v>
      </c>
      <c r="AE284" s="14" t="s">
        <v>63</v>
      </c>
      <c r="AF284" s="14" t="s">
        <v>63</v>
      </c>
      <c r="AG284" s="14" t="s">
        <v>63</v>
      </c>
      <c r="AH284" s="14" t="s">
        <v>63</v>
      </c>
      <c r="AI284" s="14" t="s">
        <v>63</v>
      </c>
      <c r="AJ284" s="14" t="s">
        <v>63</v>
      </c>
      <c r="AK284" s="14" t="s">
        <v>63</v>
      </c>
      <c r="AL284" s="14" t="s">
        <v>63</v>
      </c>
      <c r="AM284" s="14" t="s">
        <v>63</v>
      </c>
      <c r="AN284" s="207" t="s">
        <v>66</v>
      </c>
      <c r="AO284" s="57" t="s">
        <v>66</v>
      </c>
      <c r="AP284" s="207" t="s">
        <v>66</v>
      </c>
      <c r="AQ284" s="66" t="s">
        <v>63</v>
      </c>
      <c r="AR284" s="6" t="str">
        <f>VLOOKUP(A:A,EOL!A:B,2,FALSE)</f>
        <v>&lt;-Camera is EOL</v>
      </c>
    </row>
    <row r="285" spans="1:44" ht="45">
      <c r="A285" s="523" t="s">
        <v>751</v>
      </c>
      <c r="B285" s="75" t="s">
        <v>746</v>
      </c>
      <c r="C285" s="14" t="s">
        <v>108</v>
      </c>
      <c r="D285" s="14" t="s">
        <v>740</v>
      </c>
      <c r="E285" s="14" t="s">
        <v>741</v>
      </c>
      <c r="F285" s="14" t="s">
        <v>63</v>
      </c>
      <c r="G285" s="30" t="s">
        <v>63</v>
      </c>
      <c r="H285" s="30" t="s">
        <v>63</v>
      </c>
      <c r="I285" s="30" t="s">
        <v>63</v>
      </c>
      <c r="J285" s="14" t="s">
        <v>742</v>
      </c>
      <c r="K285" s="34" t="s">
        <v>212</v>
      </c>
      <c r="L285" s="34" t="s">
        <v>63</v>
      </c>
      <c r="M285" s="23" t="s">
        <v>743</v>
      </c>
      <c r="N285" s="23" t="s">
        <v>213</v>
      </c>
      <c r="O285" s="23" t="s">
        <v>214</v>
      </c>
      <c r="P285" s="23" t="s">
        <v>215</v>
      </c>
      <c r="Q285" s="23" t="s">
        <v>216</v>
      </c>
      <c r="R285" s="23" t="s">
        <v>217</v>
      </c>
      <c r="S285" s="24" t="s">
        <v>227</v>
      </c>
      <c r="T285" s="24" t="s">
        <v>219</v>
      </c>
      <c r="U285" s="23" t="s">
        <v>220</v>
      </c>
      <c r="V285" s="23" t="s">
        <v>221</v>
      </c>
      <c r="W285" s="23" t="s">
        <v>222</v>
      </c>
      <c r="X285" s="23" t="s">
        <v>223</v>
      </c>
      <c r="Y285" s="24" t="s">
        <v>224</v>
      </c>
      <c r="Z285" s="30" t="s">
        <v>63</v>
      </c>
      <c r="AA285" s="14" t="s">
        <v>63</v>
      </c>
      <c r="AB285" s="14" t="s">
        <v>63</v>
      </c>
      <c r="AC285" s="14" t="s">
        <v>63</v>
      </c>
      <c r="AD285" s="14" t="s">
        <v>63</v>
      </c>
      <c r="AE285" s="14" t="s">
        <v>63</v>
      </c>
      <c r="AF285" s="14" t="s">
        <v>63</v>
      </c>
      <c r="AG285" s="14" t="s">
        <v>63</v>
      </c>
      <c r="AH285" s="14" t="s">
        <v>63</v>
      </c>
      <c r="AI285" s="14" t="s">
        <v>63</v>
      </c>
      <c r="AJ285" s="14" t="s">
        <v>63</v>
      </c>
      <c r="AK285" s="14" t="s">
        <v>63</v>
      </c>
      <c r="AL285" s="14" t="s">
        <v>63</v>
      </c>
      <c r="AM285" s="14" t="s">
        <v>63</v>
      </c>
      <c r="AN285" s="207" t="s">
        <v>66</v>
      </c>
      <c r="AO285" s="57" t="s">
        <v>108</v>
      </c>
      <c r="AP285" s="57" t="s">
        <v>109</v>
      </c>
      <c r="AQ285" s="66" t="s">
        <v>63</v>
      </c>
      <c r="AR285" s="6" t="str">
        <f>VLOOKUP(A:A,EOL!A:B,2,FALSE)</f>
        <v>&lt;-Camera is EOL</v>
      </c>
    </row>
    <row r="286" spans="1:44" ht="45">
      <c r="A286" s="523" t="s">
        <v>752</v>
      </c>
      <c r="B286" s="75" t="s">
        <v>746</v>
      </c>
      <c r="C286" s="14" t="s">
        <v>108</v>
      </c>
      <c r="D286" s="14" t="s">
        <v>740</v>
      </c>
      <c r="E286" s="14" t="s">
        <v>741</v>
      </c>
      <c r="F286" s="14" t="s">
        <v>63</v>
      </c>
      <c r="G286" s="30" t="s">
        <v>63</v>
      </c>
      <c r="H286" s="30" t="s">
        <v>63</v>
      </c>
      <c r="I286" s="30" t="s">
        <v>63</v>
      </c>
      <c r="J286" s="14" t="s">
        <v>742</v>
      </c>
      <c r="K286" s="34" t="s">
        <v>212</v>
      </c>
      <c r="L286" s="34" t="s">
        <v>63</v>
      </c>
      <c r="M286" s="23" t="s">
        <v>743</v>
      </c>
      <c r="N286" s="23" t="s">
        <v>213</v>
      </c>
      <c r="O286" s="23" t="s">
        <v>214</v>
      </c>
      <c r="P286" s="23" t="s">
        <v>215</v>
      </c>
      <c r="Q286" s="23" t="s">
        <v>216</v>
      </c>
      <c r="R286" s="23" t="s">
        <v>217</v>
      </c>
      <c r="S286" s="24" t="s">
        <v>227</v>
      </c>
      <c r="T286" s="24" t="s">
        <v>219</v>
      </c>
      <c r="U286" s="23" t="s">
        <v>220</v>
      </c>
      <c r="V286" s="23" t="s">
        <v>221</v>
      </c>
      <c r="W286" s="23" t="s">
        <v>222</v>
      </c>
      <c r="X286" s="23" t="s">
        <v>223</v>
      </c>
      <c r="Y286" s="24" t="s">
        <v>224</v>
      </c>
      <c r="Z286" s="30" t="s">
        <v>63</v>
      </c>
      <c r="AA286" s="14" t="s">
        <v>63</v>
      </c>
      <c r="AB286" s="14" t="s">
        <v>63</v>
      </c>
      <c r="AC286" s="14" t="s">
        <v>63</v>
      </c>
      <c r="AD286" s="14" t="s">
        <v>63</v>
      </c>
      <c r="AE286" s="14" t="s">
        <v>63</v>
      </c>
      <c r="AF286" s="14" t="s">
        <v>63</v>
      </c>
      <c r="AG286" s="14" t="s">
        <v>63</v>
      </c>
      <c r="AH286" s="14" t="s">
        <v>63</v>
      </c>
      <c r="AI286" s="14" t="s">
        <v>63</v>
      </c>
      <c r="AJ286" s="14" t="s">
        <v>63</v>
      </c>
      <c r="AK286" s="14" t="s">
        <v>63</v>
      </c>
      <c r="AL286" s="14" t="s">
        <v>63</v>
      </c>
      <c r="AM286" s="14" t="s">
        <v>63</v>
      </c>
      <c r="AN286" s="57" t="s">
        <v>66</v>
      </c>
      <c r="AO286" s="57" t="s">
        <v>108</v>
      </c>
      <c r="AP286" s="57" t="s">
        <v>109</v>
      </c>
      <c r="AQ286" s="66" t="s">
        <v>63</v>
      </c>
      <c r="AR286" s="6" t="e">
        <f>VLOOKUP(A:A,EOL!A:B,2,FALSE)</f>
        <v>#N/A</v>
      </c>
    </row>
    <row r="287" spans="1:44" ht="45">
      <c r="A287" s="523" t="s">
        <v>753</v>
      </c>
      <c r="B287" s="75" t="s">
        <v>746</v>
      </c>
      <c r="C287" s="14" t="s">
        <v>108</v>
      </c>
      <c r="D287" s="14" t="s">
        <v>740</v>
      </c>
      <c r="E287" s="14" t="s">
        <v>741</v>
      </c>
      <c r="F287" s="14" t="s">
        <v>63</v>
      </c>
      <c r="G287" s="30" t="s">
        <v>63</v>
      </c>
      <c r="H287" s="30" t="s">
        <v>63</v>
      </c>
      <c r="I287" s="30" t="s">
        <v>63</v>
      </c>
      <c r="J287" s="14" t="s">
        <v>742</v>
      </c>
      <c r="K287" s="34" t="s">
        <v>212</v>
      </c>
      <c r="L287" s="34" t="s">
        <v>63</v>
      </c>
      <c r="M287" s="23" t="s">
        <v>743</v>
      </c>
      <c r="N287" s="23" t="s">
        <v>213</v>
      </c>
      <c r="O287" s="23" t="s">
        <v>214</v>
      </c>
      <c r="P287" s="23" t="s">
        <v>215</v>
      </c>
      <c r="Q287" s="23" t="s">
        <v>216</v>
      </c>
      <c r="R287" s="23" t="s">
        <v>217</v>
      </c>
      <c r="S287" s="24" t="s">
        <v>227</v>
      </c>
      <c r="T287" s="24" t="s">
        <v>219</v>
      </c>
      <c r="U287" s="23" t="s">
        <v>220</v>
      </c>
      <c r="V287" s="23" t="s">
        <v>221</v>
      </c>
      <c r="W287" s="23" t="s">
        <v>222</v>
      </c>
      <c r="X287" s="23" t="s">
        <v>223</v>
      </c>
      <c r="Y287" s="24" t="s">
        <v>224</v>
      </c>
      <c r="Z287" s="30" t="s">
        <v>63</v>
      </c>
      <c r="AA287" s="14" t="s">
        <v>63</v>
      </c>
      <c r="AB287" s="14" t="s">
        <v>63</v>
      </c>
      <c r="AC287" s="14" t="s">
        <v>63</v>
      </c>
      <c r="AD287" s="14" t="s">
        <v>63</v>
      </c>
      <c r="AE287" s="14" t="s">
        <v>63</v>
      </c>
      <c r="AF287" s="14" t="s">
        <v>63</v>
      </c>
      <c r="AG287" s="14" t="s">
        <v>63</v>
      </c>
      <c r="AH287" s="14" t="s">
        <v>63</v>
      </c>
      <c r="AI287" s="14" t="s">
        <v>63</v>
      </c>
      <c r="AJ287" s="14" t="s">
        <v>63</v>
      </c>
      <c r="AK287" s="14" t="s">
        <v>63</v>
      </c>
      <c r="AL287" s="14" t="s">
        <v>63</v>
      </c>
      <c r="AM287" s="14" t="s">
        <v>63</v>
      </c>
      <c r="AN287" s="57" t="s">
        <v>66</v>
      </c>
      <c r="AO287" s="57" t="s">
        <v>108</v>
      </c>
      <c r="AP287" s="57" t="s">
        <v>109</v>
      </c>
      <c r="AQ287" s="66" t="s">
        <v>63</v>
      </c>
      <c r="AR287" s="6" t="str">
        <f>VLOOKUP(A:A,EOL!A:B,2,FALSE)</f>
        <v>&lt;-Camera is EOL</v>
      </c>
    </row>
    <row r="288" spans="1:44" ht="45">
      <c r="A288" s="523" t="s">
        <v>754</v>
      </c>
      <c r="B288" s="75" t="s">
        <v>746</v>
      </c>
      <c r="C288" s="14" t="s">
        <v>108</v>
      </c>
      <c r="D288" s="14" t="s">
        <v>740</v>
      </c>
      <c r="E288" s="14" t="s">
        <v>741</v>
      </c>
      <c r="F288" s="14" t="s">
        <v>63</v>
      </c>
      <c r="G288" s="30" t="s">
        <v>63</v>
      </c>
      <c r="H288" s="30" t="s">
        <v>63</v>
      </c>
      <c r="I288" s="30" t="s">
        <v>63</v>
      </c>
      <c r="J288" s="14" t="s">
        <v>742</v>
      </c>
      <c r="K288" s="34" t="s">
        <v>212</v>
      </c>
      <c r="L288" s="34" t="s">
        <v>63</v>
      </c>
      <c r="M288" s="23" t="s">
        <v>743</v>
      </c>
      <c r="N288" s="23" t="s">
        <v>213</v>
      </c>
      <c r="O288" s="23" t="s">
        <v>214</v>
      </c>
      <c r="P288" s="23" t="s">
        <v>215</v>
      </c>
      <c r="Q288" s="23" t="s">
        <v>216</v>
      </c>
      <c r="R288" s="23" t="s">
        <v>217</v>
      </c>
      <c r="S288" s="24" t="s">
        <v>227</v>
      </c>
      <c r="T288" s="24" t="s">
        <v>219</v>
      </c>
      <c r="U288" s="23" t="s">
        <v>220</v>
      </c>
      <c r="V288" s="23" t="s">
        <v>221</v>
      </c>
      <c r="W288" s="23" t="s">
        <v>222</v>
      </c>
      <c r="X288" s="23" t="s">
        <v>223</v>
      </c>
      <c r="Y288" s="24" t="s">
        <v>224</v>
      </c>
      <c r="Z288" s="30" t="s">
        <v>63</v>
      </c>
      <c r="AA288" s="14" t="s">
        <v>63</v>
      </c>
      <c r="AB288" s="14" t="s">
        <v>63</v>
      </c>
      <c r="AC288" s="14" t="s">
        <v>63</v>
      </c>
      <c r="AD288" s="14" t="s">
        <v>63</v>
      </c>
      <c r="AE288" s="14" t="s">
        <v>63</v>
      </c>
      <c r="AF288" s="14" t="s">
        <v>63</v>
      </c>
      <c r="AG288" s="14" t="s">
        <v>63</v>
      </c>
      <c r="AH288" s="14" t="s">
        <v>63</v>
      </c>
      <c r="AI288" s="14" t="s">
        <v>63</v>
      </c>
      <c r="AJ288" s="14" t="s">
        <v>63</v>
      </c>
      <c r="AK288" s="14" t="s">
        <v>63</v>
      </c>
      <c r="AL288" s="14" t="s">
        <v>63</v>
      </c>
      <c r="AM288" s="14" t="s">
        <v>63</v>
      </c>
      <c r="AN288" s="57" t="s">
        <v>66</v>
      </c>
      <c r="AO288" s="57" t="s">
        <v>108</v>
      </c>
      <c r="AP288" s="57" t="s">
        <v>109</v>
      </c>
      <c r="AQ288" s="66" t="s">
        <v>63</v>
      </c>
      <c r="AR288" s="6" t="str">
        <f>VLOOKUP(A:A,EOL!A:B,2,FALSE)</f>
        <v>&lt;-Camera is EOL</v>
      </c>
    </row>
    <row r="289" spans="1:44" ht="45">
      <c r="A289" s="523" t="s">
        <v>755</v>
      </c>
      <c r="B289" s="75" t="s">
        <v>746</v>
      </c>
      <c r="C289" s="14" t="s">
        <v>108</v>
      </c>
      <c r="D289" s="14" t="s">
        <v>740</v>
      </c>
      <c r="E289" s="14" t="s">
        <v>741</v>
      </c>
      <c r="F289" s="14" t="s">
        <v>63</v>
      </c>
      <c r="G289" s="30" t="s">
        <v>63</v>
      </c>
      <c r="H289" s="30" t="s">
        <v>63</v>
      </c>
      <c r="I289" s="30" t="s">
        <v>63</v>
      </c>
      <c r="J289" s="14" t="s">
        <v>742</v>
      </c>
      <c r="K289" s="34" t="s">
        <v>212</v>
      </c>
      <c r="L289" s="34" t="s">
        <v>63</v>
      </c>
      <c r="M289" s="23" t="s">
        <v>743</v>
      </c>
      <c r="N289" s="23" t="s">
        <v>213</v>
      </c>
      <c r="O289" s="23" t="s">
        <v>214</v>
      </c>
      <c r="P289" s="23" t="s">
        <v>215</v>
      </c>
      <c r="Q289" s="23" t="s">
        <v>216</v>
      </c>
      <c r="R289" s="23" t="s">
        <v>217</v>
      </c>
      <c r="S289" s="24" t="s">
        <v>227</v>
      </c>
      <c r="T289" s="24" t="s">
        <v>219</v>
      </c>
      <c r="U289" s="23" t="s">
        <v>220</v>
      </c>
      <c r="V289" s="23" t="s">
        <v>221</v>
      </c>
      <c r="W289" s="23" t="s">
        <v>222</v>
      </c>
      <c r="X289" s="23" t="s">
        <v>223</v>
      </c>
      <c r="Y289" s="24" t="s">
        <v>224</v>
      </c>
      <c r="Z289" s="30" t="s">
        <v>63</v>
      </c>
      <c r="AA289" s="14" t="s">
        <v>63</v>
      </c>
      <c r="AB289" s="14" t="s">
        <v>63</v>
      </c>
      <c r="AC289" s="14" t="s">
        <v>63</v>
      </c>
      <c r="AD289" s="14" t="s">
        <v>63</v>
      </c>
      <c r="AE289" s="14" t="s">
        <v>63</v>
      </c>
      <c r="AF289" s="14" t="s">
        <v>63</v>
      </c>
      <c r="AG289" s="14" t="s">
        <v>63</v>
      </c>
      <c r="AH289" s="14" t="s">
        <v>63</v>
      </c>
      <c r="AI289" s="14" t="s">
        <v>63</v>
      </c>
      <c r="AJ289" s="14" t="s">
        <v>63</v>
      </c>
      <c r="AK289" s="14" t="s">
        <v>63</v>
      </c>
      <c r="AL289" s="14" t="s">
        <v>63</v>
      </c>
      <c r="AM289" s="14" t="s">
        <v>63</v>
      </c>
      <c r="AN289" s="57" t="s">
        <v>66</v>
      </c>
      <c r="AO289" s="57" t="s">
        <v>108</v>
      </c>
      <c r="AP289" s="57" t="s">
        <v>109</v>
      </c>
      <c r="AQ289" s="66" t="s">
        <v>63</v>
      </c>
      <c r="AR289" s="6" t="str">
        <f>VLOOKUP(A:A,EOL!A:B,2,FALSE)</f>
        <v>&lt;-Camera is EOL</v>
      </c>
    </row>
    <row r="290" spans="1:44" ht="45">
      <c r="A290" s="523" t="s">
        <v>760</v>
      </c>
      <c r="B290" s="75" t="s">
        <v>761</v>
      </c>
      <c r="C290" s="14" t="s">
        <v>108</v>
      </c>
      <c r="D290" s="14" t="s">
        <v>740</v>
      </c>
      <c r="E290" s="14" t="s">
        <v>741</v>
      </c>
      <c r="F290" s="14" t="s">
        <v>63</v>
      </c>
      <c r="G290" s="30" t="s">
        <v>63</v>
      </c>
      <c r="H290" s="30" t="s">
        <v>63</v>
      </c>
      <c r="I290" s="30" t="s">
        <v>63</v>
      </c>
      <c r="J290" s="14" t="s">
        <v>762</v>
      </c>
      <c r="K290" s="34" t="s">
        <v>212</v>
      </c>
      <c r="L290" s="34" t="s">
        <v>63</v>
      </c>
      <c r="M290" s="23" t="s">
        <v>743</v>
      </c>
      <c r="N290" s="23" t="s">
        <v>213</v>
      </c>
      <c r="O290" s="23" t="s">
        <v>214</v>
      </c>
      <c r="P290" s="23" t="s">
        <v>215</v>
      </c>
      <c r="Q290" s="23" t="s">
        <v>216</v>
      </c>
      <c r="R290" s="23" t="s">
        <v>217</v>
      </c>
      <c r="S290" s="24" t="s">
        <v>227</v>
      </c>
      <c r="T290" s="24" t="s">
        <v>219</v>
      </c>
      <c r="U290" s="23" t="s">
        <v>220</v>
      </c>
      <c r="V290" s="23" t="s">
        <v>221</v>
      </c>
      <c r="W290" s="23" t="s">
        <v>222</v>
      </c>
      <c r="X290" s="23" t="s">
        <v>223</v>
      </c>
      <c r="Y290" s="24" t="s">
        <v>224</v>
      </c>
      <c r="Z290" s="30" t="s">
        <v>63</v>
      </c>
      <c r="AA290" s="14" t="s">
        <v>63</v>
      </c>
      <c r="AB290" s="14" t="s">
        <v>63</v>
      </c>
      <c r="AC290" s="14" t="s">
        <v>63</v>
      </c>
      <c r="AD290" s="14" t="s">
        <v>63</v>
      </c>
      <c r="AE290" s="14" t="s">
        <v>63</v>
      </c>
      <c r="AF290" s="14" t="s">
        <v>63</v>
      </c>
      <c r="AG290" s="14" t="s">
        <v>63</v>
      </c>
      <c r="AH290" s="14" t="s">
        <v>63</v>
      </c>
      <c r="AI290" s="14" t="s">
        <v>63</v>
      </c>
      <c r="AJ290" s="14" t="s">
        <v>63</v>
      </c>
      <c r="AK290" s="14" t="s">
        <v>63</v>
      </c>
      <c r="AL290" s="14" t="s">
        <v>63</v>
      </c>
      <c r="AM290" s="14" t="s">
        <v>63</v>
      </c>
      <c r="AN290" s="207" t="s">
        <v>66</v>
      </c>
      <c r="AO290" s="57" t="s">
        <v>108</v>
      </c>
      <c r="AP290" s="57" t="s">
        <v>109</v>
      </c>
      <c r="AQ290" s="66" t="s">
        <v>63</v>
      </c>
      <c r="AR290" s="6" t="str">
        <f>VLOOKUP(A:A,EOL!A:B,2,FALSE)</f>
        <v>&lt;-Camera is EOL</v>
      </c>
    </row>
    <row r="291" spans="1:44" ht="45">
      <c r="A291" s="523" t="s">
        <v>757</v>
      </c>
      <c r="B291" s="203" t="s">
        <v>739</v>
      </c>
      <c r="C291" s="14" t="s">
        <v>108</v>
      </c>
      <c r="D291" s="14" t="s">
        <v>740</v>
      </c>
      <c r="E291" s="14" t="s">
        <v>741</v>
      </c>
      <c r="F291" s="14" t="s">
        <v>63</v>
      </c>
      <c r="G291" s="30" t="s">
        <v>63</v>
      </c>
      <c r="H291" s="30" t="s">
        <v>63</v>
      </c>
      <c r="I291" s="30" t="s">
        <v>63</v>
      </c>
      <c r="J291" s="14" t="s">
        <v>742</v>
      </c>
      <c r="K291" s="34" t="s">
        <v>212</v>
      </c>
      <c r="L291" s="34" t="s">
        <v>63</v>
      </c>
      <c r="M291" s="23" t="s">
        <v>743</v>
      </c>
      <c r="N291" s="23" t="s">
        <v>213</v>
      </c>
      <c r="O291" s="23" t="s">
        <v>214</v>
      </c>
      <c r="P291" s="23" t="s">
        <v>215</v>
      </c>
      <c r="Q291" s="23" t="s">
        <v>216</v>
      </c>
      <c r="R291" s="23" t="s">
        <v>217</v>
      </c>
      <c r="S291" s="24" t="s">
        <v>227</v>
      </c>
      <c r="T291" s="24" t="s">
        <v>219</v>
      </c>
      <c r="U291" s="23" t="s">
        <v>220</v>
      </c>
      <c r="V291" s="23" t="s">
        <v>221</v>
      </c>
      <c r="W291" s="23" t="s">
        <v>222</v>
      </c>
      <c r="X291" s="23" t="s">
        <v>223</v>
      </c>
      <c r="Y291" s="24" t="s">
        <v>224</v>
      </c>
      <c r="Z291" s="30" t="s">
        <v>63</v>
      </c>
      <c r="AA291" s="14" t="s">
        <v>63</v>
      </c>
      <c r="AB291" s="14" t="s">
        <v>63</v>
      </c>
      <c r="AC291" s="14" t="s">
        <v>63</v>
      </c>
      <c r="AD291" s="14" t="s">
        <v>63</v>
      </c>
      <c r="AE291" s="14" t="s">
        <v>63</v>
      </c>
      <c r="AF291" s="14" t="s">
        <v>63</v>
      </c>
      <c r="AG291" s="14" t="s">
        <v>63</v>
      </c>
      <c r="AH291" s="14" t="s">
        <v>63</v>
      </c>
      <c r="AI291" s="14" t="s">
        <v>63</v>
      </c>
      <c r="AJ291" s="14" t="s">
        <v>63</v>
      </c>
      <c r="AK291" s="14" t="s">
        <v>63</v>
      </c>
      <c r="AL291" s="14" t="s">
        <v>63</v>
      </c>
      <c r="AM291" s="14" t="s">
        <v>63</v>
      </c>
      <c r="AN291" s="207" t="s">
        <v>66</v>
      </c>
      <c r="AO291" s="57" t="s">
        <v>108</v>
      </c>
      <c r="AP291" s="57" t="s">
        <v>109</v>
      </c>
      <c r="AQ291" s="66" t="s">
        <v>63</v>
      </c>
      <c r="AR291" s="6" t="str">
        <f>VLOOKUP(A:A,EOL!A:B,2,FALSE)</f>
        <v>&lt;-Camera is EOL</v>
      </c>
    </row>
    <row r="292" spans="1:44" ht="45">
      <c r="A292" s="518" t="s">
        <v>756</v>
      </c>
      <c r="B292" s="455" t="s">
        <v>739</v>
      </c>
      <c r="C292" s="459" t="s">
        <v>1137</v>
      </c>
      <c r="D292" s="14" t="s">
        <v>740</v>
      </c>
      <c r="E292" s="14" t="s">
        <v>741</v>
      </c>
      <c r="F292" s="14" t="s">
        <v>63</v>
      </c>
      <c r="G292" s="30" t="s">
        <v>63</v>
      </c>
      <c r="H292" s="30" t="s">
        <v>63</v>
      </c>
      <c r="I292" s="30" t="s">
        <v>63</v>
      </c>
      <c r="J292" s="14" t="s">
        <v>742</v>
      </c>
      <c r="K292" s="34" t="s">
        <v>212</v>
      </c>
      <c r="L292" s="34" t="s">
        <v>63</v>
      </c>
      <c r="M292" s="23" t="s">
        <v>743</v>
      </c>
      <c r="N292" s="23" t="s">
        <v>213</v>
      </c>
      <c r="O292" s="23" t="s">
        <v>214</v>
      </c>
      <c r="P292" s="23" t="s">
        <v>215</v>
      </c>
      <c r="Q292" s="23" t="s">
        <v>216</v>
      </c>
      <c r="R292" s="23" t="s">
        <v>217</v>
      </c>
      <c r="S292" s="24" t="s">
        <v>227</v>
      </c>
      <c r="T292" s="24" t="s">
        <v>219</v>
      </c>
      <c r="U292" s="23" t="s">
        <v>220</v>
      </c>
      <c r="V292" s="23" t="s">
        <v>221</v>
      </c>
      <c r="W292" s="23" t="s">
        <v>222</v>
      </c>
      <c r="X292" s="23" t="s">
        <v>223</v>
      </c>
      <c r="Y292" s="24" t="s">
        <v>224</v>
      </c>
      <c r="Z292" s="30" t="s">
        <v>63</v>
      </c>
      <c r="AA292" s="14" t="s">
        <v>63</v>
      </c>
      <c r="AB292" s="14" t="s">
        <v>63</v>
      </c>
      <c r="AC292" s="14" t="s">
        <v>63</v>
      </c>
      <c r="AD292" s="14" t="s">
        <v>63</v>
      </c>
      <c r="AE292" s="14" t="s">
        <v>63</v>
      </c>
      <c r="AF292" s="14" t="s">
        <v>63</v>
      </c>
      <c r="AG292" s="14" t="s">
        <v>63</v>
      </c>
      <c r="AH292" s="14" t="s">
        <v>63</v>
      </c>
      <c r="AI292" s="14" t="s">
        <v>63</v>
      </c>
      <c r="AJ292" s="14" t="s">
        <v>63</v>
      </c>
      <c r="AK292" s="14" t="s">
        <v>63</v>
      </c>
      <c r="AL292" s="14" t="s">
        <v>63</v>
      </c>
      <c r="AM292" s="14" t="s">
        <v>63</v>
      </c>
      <c r="AN292" s="207" t="s">
        <v>66</v>
      </c>
      <c r="AO292" s="58" t="s">
        <v>66</v>
      </c>
      <c r="AP292" s="57" t="s">
        <v>109</v>
      </c>
      <c r="AQ292" s="66" t="s">
        <v>63</v>
      </c>
      <c r="AR292" s="6" t="e">
        <f>VLOOKUP(A:A,EOL!A:B,2,FALSE)</f>
        <v>#N/A</v>
      </c>
    </row>
    <row r="293" spans="1:44">
      <c r="A293" s="518" t="s">
        <v>653</v>
      </c>
      <c r="B293" s="65" t="s">
        <v>654</v>
      </c>
      <c r="C293" s="14" t="s">
        <v>63</v>
      </c>
      <c r="D293" s="14" t="s">
        <v>63</v>
      </c>
      <c r="E293" s="14" t="s">
        <v>63</v>
      </c>
      <c r="F293" s="14" t="s">
        <v>63</v>
      </c>
      <c r="G293" s="14" t="s">
        <v>63</v>
      </c>
      <c r="H293" s="14" t="s">
        <v>63</v>
      </c>
      <c r="I293" s="14" t="s">
        <v>63</v>
      </c>
      <c r="J293" s="14" t="s">
        <v>63</v>
      </c>
      <c r="K293" s="14" t="s">
        <v>63</v>
      </c>
      <c r="L293" s="14" t="s">
        <v>63</v>
      </c>
      <c r="M293" s="14" t="s">
        <v>63</v>
      </c>
      <c r="N293" s="14" t="s">
        <v>63</v>
      </c>
      <c r="O293" s="14" t="s">
        <v>63</v>
      </c>
      <c r="P293" s="14" t="s">
        <v>63</v>
      </c>
      <c r="Q293" s="14" t="s">
        <v>63</v>
      </c>
      <c r="R293" s="14" t="s">
        <v>655</v>
      </c>
      <c r="S293" s="14" t="s">
        <v>656</v>
      </c>
      <c r="T293" s="206" t="s">
        <v>657</v>
      </c>
      <c r="U293" s="14" t="s">
        <v>63</v>
      </c>
      <c r="V293" s="14" t="s">
        <v>63</v>
      </c>
      <c r="W293" s="14" t="s">
        <v>63</v>
      </c>
      <c r="X293" s="14" t="s">
        <v>63</v>
      </c>
      <c r="Y293" s="14" t="s">
        <v>63</v>
      </c>
      <c r="Z293" s="14" t="s">
        <v>63</v>
      </c>
      <c r="AA293" s="14" t="s">
        <v>63</v>
      </c>
      <c r="AB293" s="14" t="s">
        <v>63</v>
      </c>
      <c r="AC293" s="14" t="s">
        <v>63</v>
      </c>
      <c r="AD293" s="14" t="s">
        <v>63</v>
      </c>
      <c r="AE293" s="14" t="s">
        <v>63</v>
      </c>
      <c r="AF293" s="14" t="s">
        <v>63</v>
      </c>
      <c r="AG293" s="14" t="s">
        <v>63</v>
      </c>
      <c r="AH293" s="14" t="s">
        <v>63</v>
      </c>
      <c r="AI293" s="14" t="s">
        <v>63</v>
      </c>
      <c r="AJ293" s="14" t="s">
        <v>63</v>
      </c>
      <c r="AK293" s="14" t="s">
        <v>63</v>
      </c>
      <c r="AL293" s="14" t="s">
        <v>63</v>
      </c>
      <c r="AM293" s="14" t="s">
        <v>63</v>
      </c>
      <c r="AN293" s="58" t="s">
        <v>66</v>
      </c>
      <c r="AO293" s="58" t="s">
        <v>66</v>
      </c>
      <c r="AP293" s="58" t="s">
        <v>66</v>
      </c>
      <c r="AQ293" s="66" t="s">
        <v>63</v>
      </c>
      <c r="AR293" s="6" t="str">
        <f>VLOOKUP(A:A,EOL!A:B,2,FALSE)</f>
        <v>&lt;-PVM is EOL</v>
      </c>
    </row>
    <row r="294" spans="1:44">
      <c r="A294" s="518" t="s">
        <v>659</v>
      </c>
      <c r="B294" s="65" t="s">
        <v>660</v>
      </c>
      <c r="C294" s="14" t="s">
        <v>63</v>
      </c>
      <c r="D294" s="14" t="s">
        <v>63</v>
      </c>
      <c r="E294" s="14" t="s">
        <v>63</v>
      </c>
      <c r="F294" s="14" t="s">
        <v>63</v>
      </c>
      <c r="G294" s="14" t="s">
        <v>63</v>
      </c>
      <c r="H294" s="14" t="s">
        <v>63</v>
      </c>
      <c r="I294" s="14" t="s">
        <v>63</v>
      </c>
      <c r="J294" s="14" t="s">
        <v>63</v>
      </c>
      <c r="K294" s="14" t="s">
        <v>63</v>
      </c>
      <c r="L294" s="14" t="s">
        <v>63</v>
      </c>
      <c r="M294" s="14" t="s">
        <v>63</v>
      </c>
      <c r="N294" s="14" t="s">
        <v>63</v>
      </c>
      <c r="O294" s="14" t="s">
        <v>63</v>
      </c>
      <c r="P294" s="14" t="s">
        <v>63</v>
      </c>
      <c r="Q294" s="14" t="s">
        <v>63</v>
      </c>
      <c r="R294" s="14" t="s">
        <v>661</v>
      </c>
      <c r="S294" s="14" t="s">
        <v>662</v>
      </c>
      <c r="T294" s="206" t="s">
        <v>663</v>
      </c>
      <c r="U294" s="14" t="s">
        <v>63</v>
      </c>
      <c r="V294" s="14" t="s">
        <v>63</v>
      </c>
      <c r="W294" s="14" t="s">
        <v>63</v>
      </c>
      <c r="X294" s="14" t="s">
        <v>63</v>
      </c>
      <c r="Y294" s="14" t="s">
        <v>63</v>
      </c>
      <c r="Z294" s="14" t="s">
        <v>63</v>
      </c>
      <c r="AA294" s="14" t="s">
        <v>63</v>
      </c>
      <c r="AB294" s="14" t="s">
        <v>63</v>
      </c>
      <c r="AC294" s="14" t="s">
        <v>63</v>
      </c>
      <c r="AD294" s="14" t="s">
        <v>63</v>
      </c>
      <c r="AE294" s="14" t="s">
        <v>63</v>
      </c>
      <c r="AF294" s="14" t="s">
        <v>63</v>
      </c>
      <c r="AG294" s="14" t="s">
        <v>63</v>
      </c>
      <c r="AH294" s="14" t="s">
        <v>63</v>
      </c>
      <c r="AI294" s="14" t="s">
        <v>63</v>
      </c>
      <c r="AJ294" s="14" t="s">
        <v>63</v>
      </c>
      <c r="AK294" s="14" t="s">
        <v>63</v>
      </c>
      <c r="AL294" s="14" t="s">
        <v>63</v>
      </c>
      <c r="AM294" s="14" t="s">
        <v>63</v>
      </c>
      <c r="AN294" s="58" t="s">
        <v>66</v>
      </c>
      <c r="AO294" s="58" t="s">
        <v>66</v>
      </c>
      <c r="AP294" s="58" t="s">
        <v>66</v>
      </c>
      <c r="AQ294" s="66" t="s">
        <v>63</v>
      </c>
      <c r="AR294" s="6" t="str">
        <f>VLOOKUP(A:A,EOL!A:B,2,FALSE)</f>
        <v>&lt;-PVM is EOL</v>
      </c>
    </row>
    <row r="295" spans="1:44">
      <c r="A295" s="518" t="s">
        <v>658</v>
      </c>
      <c r="B295" s="65" t="s">
        <v>654</v>
      </c>
      <c r="C295" s="14" t="s">
        <v>63</v>
      </c>
      <c r="D295" s="14" t="s">
        <v>63</v>
      </c>
      <c r="E295" s="14" t="s">
        <v>63</v>
      </c>
      <c r="F295" s="14" t="s">
        <v>63</v>
      </c>
      <c r="G295" s="14" t="s">
        <v>63</v>
      </c>
      <c r="H295" s="14" t="s">
        <v>63</v>
      </c>
      <c r="I295" s="14" t="s">
        <v>63</v>
      </c>
      <c r="J295" s="14" t="s">
        <v>63</v>
      </c>
      <c r="K295" s="14" t="s">
        <v>63</v>
      </c>
      <c r="L295" s="14" t="s">
        <v>63</v>
      </c>
      <c r="M295" s="14" t="s">
        <v>63</v>
      </c>
      <c r="N295" s="14" t="s">
        <v>63</v>
      </c>
      <c r="O295" s="14" t="s">
        <v>63</v>
      </c>
      <c r="P295" s="14" t="s">
        <v>63</v>
      </c>
      <c r="Q295" s="14" t="s">
        <v>63</v>
      </c>
      <c r="R295" s="206" t="s">
        <v>655</v>
      </c>
      <c r="S295" s="14" t="s">
        <v>656</v>
      </c>
      <c r="T295" s="14" t="s">
        <v>657</v>
      </c>
      <c r="U295" s="14" t="s">
        <v>63</v>
      </c>
      <c r="V295" s="14" t="s">
        <v>63</v>
      </c>
      <c r="W295" s="14" t="s">
        <v>63</v>
      </c>
      <c r="X295" s="14" t="s">
        <v>63</v>
      </c>
      <c r="Y295" s="14" t="s">
        <v>63</v>
      </c>
      <c r="Z295" s="14" t="s">
        <v>63</v>
      </c>
      <c r="AA295" s="14" t="s">
        <v>63</v>
      </c>
      <c r="AB295" s="14" t="s">
        <v>63</v>
      </c>
      <c r="AC295" s="14" t="s">
        <v>63</v>
      </c>
      <c r="AD295" s="14" t="s">
        <v>63</v>
      </c>
      <c r="AE295" s="14" t="s">
        <v>63</v>
      </c>
      <c r="AF295" s="14" t="s">
        <v>63</v>
      </c>
      <c r="AG295" s="14" t="s">
        <v>63</v>
      </c>
      <c r="AH295" s="14" t="s">
        <v>63</v>
      </c>
      <c r="AI295" s="14" t="s">
        <v>63</v>
      </c>
      <c r="AJ295" s="14" t="s">
        <v>63</v>
      </c>
      <c r="AK295" s="14" t="s">
        <v>63</v>
      </c>
      <c r="AL295" s="14" t="s">
        <v>63</v>
      </c>
      <c r="AM295" s="14" t="s">
        <v>63</v>
      </c>
      <c r="AN295" s="58" t="s">
        <v>66</v>
      </c>
      <c r="AO295" s="58" t="s">
        <v>66</v>
      </c>
      <c r="AP295" s="58" t="s">
        <v>66</v>
      </c>
      <c r="AQ295" s="66" t="s">
        <v>63</v>
      </c>
      <c r="AR295" s="6" t="str">
        <f>VLOOKUP(A:A,EOL!A:B,2,FALSE)</f>
        <v>&lt;-PVM is EOL</v>
      </c>
    </row>
    <row r="296" spans="1:44">
      <c r="A296" s="717" t="s">
        <v>664</v>
      </c>
      <c r="B296" s="65" t="s">
        <v>660</v>
      </c>
      <c r="C296" s="14" t="s">
        <v>63</v>
      </c>
      <c r="D296" s="14" t="s">
        <v>63</v>
      </c>
      <c r="E296" s="14" t="s">
        <v>63</v>
      </c>
      <c r="F296" s="14" t="s">
        <v>63</v>
      </c>
      <c r="G296" s="14" t="s">
        <v>63</v>
      </c>
      <c r="H296" s="14" t="s">
        <v>63</v>
      </c>
      <c r="I296" s="14" t="s">
        <v>63</v>
      </c>
      <c r="J296" s="14" t="s">
        <v>63</v>
      </c>
      <c r="K296" s="14" t="s">
        <v>63</v>
      </c>
      <c r="L296" s="14" t="s">
        <v>63</v>
      </c>
      <c r="M296" s="14" t="s">
        <v>63</v>
      </c>
      <c r="N296" s="14" t="s">
        <v>63</v>
      </c>
      <c r="O296" s="14" t="s">
        <v>63</v>
      </c>
      <c r="P296" s="14" t="s">
        <v>63</v>
      </c>
      <c r="Q296" s="14" t="s">
        <v>63</v>
      </c>
      <c r="R296" s="14" t="s">
        <v>661</v>
      </c>
      <c r="S296" s="14" t="s">
        <v>662</v>
      </c>
      <c r="T296" s="206" t="s">
        <v>663</v>
      </c>
      <c r="U296" s="14" t="s">
        <v>63</v>
      </c>
      <c r="V296" s="14" t="s">
        <v>63</v>
      </c>
      <c r="W296" s="14" t="s">
        <v>63</v>
      </c>
      <c r="X296" s="14" t="s">
        <v>63</v>
      </c>
      <c r="Y296" s="14" t="s">
        <v>63</v>
      </c>
      <c r="Z296" s="14" t="s">
        <v>63</v>
      </c>
      <c r="AA296" s="14" t="s">
        <v>63</v>
      </c>
      <c r="AB296" s="14" t="s">
        <v>63</v>
      </c>
      <c r="AC296" s="14" t="s">
        <v>63</v>
      </c>
      <c r="AD296" s="14" t="s">
        <v>63</v>
      </c>
      <c r="AE296" s="14" t="s">
        <v>63</v>
      </c>
      <c r="AF296" s="14" t="s">
        <v>63</v>
      </c>
      <c r="AG296" s="14" t="s">
        <v>63</v>
      </c>
      <c r="AH296" s="14" t="s">
        <v>63</v>
      </c>
      <c r="AI296" s="14" t="s">
        <v>63</v>
      </c>
      <c r="AJ296" s="14" t="s">
        <v>63</v>
      </c>
      <c r="AK296" s="14" t="s">
        <v>63</v>
      </c>
      <c r="AL296" s="14" t="s">
        <v>63</v>
      </c>
      <c r="AM296" s="14" t="s">
        <v>63</v>
      </c>
      <c r="AN296" s="58" t="s">
        <v>66</v>
      </c>
      <c r="AO296" s="58" t="s">
        <v>66</v>
      </c>
      <c r="AP296" s="58" t="s">
        <v>66</v>
      </c>
      <c r="AQ296" s="66" t="s">
        <v>63</v>
      </c>
      <c r="AR296" s="6" t="str">
        <f>VLOOKUP(A:A,EOL!A:B,2,FALSE)</f>
        <v>&lt;-PVM is EOL</v>
      </c>
    </row>
    <row r="297" spans="1:44">
      <c r="A297" s="717" t="s">
        <v>1217</v>
      </c>
      <c r="B297" s="65" t="s">
        <v>1223</v>
      </c>
      <c r="C297" s="14" t="s">
        <v>63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206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58" t="s">
        <v>66</v>
      </c>
      <c r="AO297" s="58" t="s">
        <v>66</v>
      </c>
      <c r="AP297" s="58" t="s">
        <v>66</v>
      </c>
      <c r="AQ297" s="66" t="s">
        <v>63</v>
      </c>
      <c r="AR297" s="6" t="e">
        <f>VLOOKUP(A:A,EOL!A:B,2,FALSE)</f>
        <v>#N/A</v>
      </c>
    </row>
    <row r="298" spans="1:44">
      <c r="A298" s="518" t="s">
        <v>665</v>
      </c>
      <c r="B298" s="65" t="s">
        <v>666</v>
      </c>
      <c r="C298" s="14" t="s">
        <v>63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206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58" t="s">
        <v>66</v>
      </c>
      <c r="AO298" s="58" t="s">
        <v>66</v>
      </c>
      <c r="AP298" s="58" t="s">
        <v>66</v>
      </c>
      <c r="AQ298" s="66" t="s">
        <v>63</v>
      </c>
      <c r="AR298" s="6" t="str">
        <f>VLOOKUP(A:A,EOL!A:B,2,FALSE)</f>
        <v>&lt;-PVM is EOL</v>
      </c>
    </row>
    <row r="299" spans="1:44">
      <c r="A299" s="528" t="s">
        <v>131</v>
      </c>
      <c r="B299" s="65" t="s">
        <v>132</v>
      </c>
      <c r="C299" s="14" t="s">
        <v>63</v>
      </c>
      <c r="D299" s="14" t="s">
        <v>63</v>
      </c>
      <c r="E299" s="14" t="s">
        <v>63</v>
      </c>
      <c r="F299" s="14" t="s">
        <v>133</v>
      </c>
      <c r="G299" s="206" t="s">
        <v>134</v>
      </c>
      <c r="H299" s="14" t="s">
        <v>135</v>
      </c>
      <c r="I299" s="14" t="s">
        <v>136</v>
      </c>
      <c r="J299" s="14" t="s">
        <v>63</v>
      </c>
      <c r="K299" s="14" t="s">
        <v>63</v>
      </c>
      <c r="L299" s="14" t="s">
        <v>63</v>
      </c>
      <c r="M299" s="14" t="s">
        <v>137</v>
      </c>
      <c r="N299" s="14" t="s">
        <v>63</v>
      </c>
      <c r="O299" s="14" t="s">
        <v>63</v>
      </c>
      <c r="P299" s="14" t="s">
        <v>63</v>
      </c>
      <c r="Q299" s="14" t="s">
        <v>63</v>
      </c>
      <c r="R299" s="14" t="s">
        <v>63</v>
      </c>
      <c r="S299" s="14" t="s">
        <v>63</v>
      </c>
      <c r="T299" s="14" t="s">
        <v>63</v>
      </c>
      <c r="U299" s="14" t="s">
        <v>63</v>
      </c>
      <c r="V299" s="14" t="s">
        <v>63</v>
      </c>
      <c r="W299" s="14" t="s">
        <v>63</v>
      </c>
      <c r="X299" s="14" t="s">
        <v>63</v>
      </c>
      <c r="Y299" s="14" t="s">
        <v>63</v>
      </c>
      <c r="Z299" s="14" t="s">
        <v>63</v>
      </c>
      <c r="AA299" s="14" t="s">
        <v>138</v>
      </c>
      <c r="AB299" s="14" t="s">
        <v>139</v>
      </c>
      <c r="AC299" s="14" t="s">
        <v>140</v>
      </c>
      <c r="AD299" s="14" t="s">
        <v>141</v>
      </c>
      <c r="AE299" s="14" t="s">
        <v>63</v>
      </c>
      <c r="AF299" s="14" t="s">
        <v>63</v>
      </c>
      <c r="AG299" s="14" t="s">
        <v>63</v>
      </c>
      <c r="AH299" s="14" t="s">
        <v>63</v>
      </c>
      <c r="AI299" s="14" t="s">
        <v>63</v>
      </c>
      <c r="AJ299" s="14" t="s">
        <v>63</v>
      </c>
      <c r="AK299" s="14" t="s">
        <v>63</v>
      </c>
      <c r="AL299" s="14" t="s">
        <v>63</v>
      </c>
      <c r="AM299" s="14" t="s">
        <v>63</v>
      </c>
      <c r="AN299" s="207" t="s">
        <v>66</v>
      </c>
      <c r="AO299" s="207" t="s">
        <v>66</v>
      </c>
      <c r="AP299" s="207" t="s">
        <v>66</v>
      </c>
      <c r="AQ299" s="66" t="s">
        <v>63</v>
      </c>
      <c r="AR299" s="6" t="str">
        <f>VLOOKUP(A:A,EOL!A:B,2,FALSE)</f>
        <v>&lt;-Camera is EOL</v>
      </c>
    </row>
    <row r="300" spans="1:44">
      <c r="A300" s="528" t="s">
        <v>142</v>
      </c>
      <c r="B300" s="75" t="s">
        <v>132</v>
      </c>
      <c r="C300" s="14" t="s">
        <v>63</v>
      </c>
      <c r="D300" s="14" t="s">
        <v>63</v>
      </c>
      <c r="E300" s="14" t="s">
        <v>63</v>
      </c>
      <c r="F300" s="14" t="s">
        <v>133</v>
      </c>
      <c r="G300" s="14" t="s">
        <v>134</v>
      </c>
      <c r="H300" s="14" t="s">
        <v>135</v>
      </c>
      <c r="I300" s="14" t="s">
        <v>136</v>
      </c>
      <c r="J300" s="14" t="s">
        <v>63</v>
      </c>
      <c r="K300" s="14" t="s">
        <v>63</v>
      </c>
      <c r="L300" s="14" t="s">
        <v>63</v>
      </c>
      <c r="M300" s="14" t="s">
        <v>137</v>
      </c>
      <c r="N300" s="14" t="s">
        <v>63</v>
      </c>
      <c r="O300" s="14" t="s">
        <v>63</v>
      </c>
      <c r="P300" s="14" t="s">
        <v>63</v>
      </c>
      <c r="Q300" s="14" t="s">
        <v>63</v>
      </c>
      <c r="R300" s="14" t="s">
        <v>63</v>
      </c>
      <c r="S300" s="14" t="s">
        <v>63</v>
      </c>
      <c r="T300" s="14" t="s">
        <v>63</v>
      </c>
      <c r="U300" s="14" t="s">
        <v>63</v>
      </c>
      <c r="V300" s="14" t="s">
        <v>63</v>
      </c>
      <c r="W300" s="14" t="s">
        <v>63</v>
      </c>
      <c r="X300" s="14" t="s">
        <v>63</v>
      </c>
      <c r="Y300" s="14" t="s">
        <v>63</v>
      </c>
      <c r="Z300" s="14" t="s">
        <v>63</v>
      </c>
      <c r="AA300" s="14" t="s">
        <v>138</v>
      </c>
      <c r="AB300" s="14" t="s">
        <v>139</v>
      </c>
      <c r="AC300" s="14" t="s">
        <v>140</v>
      </c>
      <c r="AD300" s="14" t="s">
        <v>141</v>
      </c>
      <c r="AE300" s="14" t="s">
        <v>63</v>
      </c>
      <c r="AF300" s="14" t="s">
        <v>63</v>
      </c>
      <c r="AG300" s="14" t="s">
        <v>63</v>
      </c>
      <c r="AH300" s="14" t="s">
        <v>63</v>
      </c>
      <c r="AI300" s="14" t="s">
        <v>63</v>
      </c>
      <c r="AJ300" s="14" t="s">
        <v>63</v>
      </c>
      <c r="AK300" s="14" t="s">
        <v>63</v>
      </c>
      <c r="AL300" s="14" t="s">
        <v>63</v>
      </c>
      <c r="AM300" s="14" t="s">
        <v>63</v>
      </c>
      <c r="AN300" s="207" t="s">
        <v>66</v>
      </c>
      <c r="AO300" s="207" t="s">
        <v>66</v>
      </c>
      <c r="AP300" s="207" t="s">
        <v>66</v>
      </c>
      <c r="AQ300" s="66" t="s">
        <v>63</v>
      </c>
      <c r="AR300" s="6" t="str">
        <f>VLOOKUP(A:A,EOL!A:B,2,FALSE)</f>
        <v>&lt;-Camera is EOL</v>
      </c>
    </row>
    <row r="301" spans="1:44">
      <c r="A301" s="528" t="s">
        <v>143</v>
      </c>
      <c r="B301" s="75" t="s">
        <v>132</v>
      </c>
      <c r="C301" s="14" t="s">
        <v>63</v>
      </c>
      <c r="D301" s="14" t="s">
        <v>63</v>
      </c>
      <c r="E301" s="14" t="s">
        <v>63</v>
      </c>
      <c r="F301" s="14" t="s">
        <v>133</v>
      </c>
      <c r="G301" s="14" t="s">
        <v>134</v>
      </c>
      <c r="H301" s="14" t="s">
        <v>135</v>
      </c>
      <c r="I301" s="14" t="s">
        <v>136</v>
      </c>
      <c r="J301" s="14" t="s">
        <v>63</v>
      </c>
      <c r="K301" s="14" t="s">
        <v>63</v>
      </c>
      <c r="L301" s="14" t="s">
        <v>63</v>
      </c>
      <c r="M301" s="14" t="s">
        <v>137</v>
      </c>
      <c r="N301" s="14" t="s">
        <v>63</v>
      </c>
      <c r="O301" s="14" t="s">
        <v>63</v>
      </c>
      <c r="P301" s="14" t="s">
        <v>63</v>
      </c>
      <c r="Q301" s="14" t="s">
        <v>63</v>
      </c>
      <c r="R301" s="14" t="s">
        <v>63</v>
      </c>
      <c r="S301" s="14" t="s">
        <v>63</v>
      </c>
      <c r="T301" s="14" t="s">
        <v>63</v>
      </c>
      <c r="U301" s="14" t="s">
        <v>63</v>
      </c>
      <c r="V301" s="14" t="s">
        <v>63</v>
      </c>
      <c r="W301" s="14" t="s">
        <v>63</v>
      </c>
      <c r="X301" s="14" t="s">
        <v>63</v>
      </c>
      <c r="Y301" s="14" t="s">
        <v>63</v>
      </c>
      <c r="Z301" s="14" t="s">
        <v>63</v>
      </c>
      <c r="AA301" s="14" t="s">
        <v>138</v>
      </c>
      <c r="AB301" s="14" t="s">
        <v>139</v>
      </c>
      <c r="AC301" s="14" t="s">
        <v>140</v>
      </c>
      <c r="AD301" s="14" t="s">
        <v>141</v>
      </c>
      <c r="AE301" s="14" t="s">
        <v>63</v>
      </c>
      <c r="AF301" s="14" t="s">
        <v>63</v>
      </c>
      <c r="AG301" s="14" t="s">
        <v>63</v>
      </c>
      <c r="AH301" s="14" t="s">
        <v>63</v>
      </c>
      <c r="AI301" s="14" t="s">
        <v>63</v>
      </c>
      <c r="AJ301" s="14" t="s">
        <v>63</v>
      </c>
      <c r="AK301" s="14" t="s">
        <v>63</v>
      </c>
      <c r="AL301" s="14" t="s">
        <v>63</v>
      </c>
      <c r="AM301" s="14" t="s">
        <v>63</v>
      </c>
      <c r="AN301" s="207" t="s">
        <v>66</v>
      </c>
      <c r="AO301" s="207" t="s">
        <v>66</v>
      </c>
      <c r="AP301" s="207" t="s">
        <v>66</v>
      </c>
      <c r="AQ301" s="66" t="s">
        <v>63</v>
      </c>
      <c r="AR301" s="6" t="str">
        <f>VLOOKUP(A:A,EOL!A:B,2,FALSE)</f>
        <v>&lt;-Camera is EOL</v>
      </c>
    </row>
    <row r="302" spans="1:44">
      <c r="A302" s="528" t="s">
        <v>153</v>
      </c>
      <c r="B302" s="75" t="s">
        <v>154</v>
      </c>
      <c r="C302" s="14" t="s">
        <v>63</v>
      </c>
      <c r="D302" s="14" t="s">
        <v>63</v>
      </c>
      <c r="E302" s="14" t="s">
        <v>63</v>
      </c>
      <c r="F302" s="14" t="s">
        <v>133</v>
      </c>
      <c r="G302" s="14" t="s">
        <v>134</v>
      </c>
      <c r="H302" s="14" t="s">
        <v>135</v>
      </c>
      <c r="I302" s="14" t="s">
        <v>136</v>
      </c>
      <c r="J302" s="14" t="s">
        <v>63</v>
      </c>
      <c r="K302" s="14" t="s">
        <v>63</v>
      </c>
      <c r="L302" s="14" t="s">
        <v>63</v>
      </c>
      <c r="M302" s="14" t="s">
        <v>137</v>
      </c>
      <c r="N302" s="14" t="s">
        <v>63</v>
      </c>
      <c r="O302" s="14" t="s">
        <v>63</v>
      </c>
      <c r="P302" s="14" t="s">
        <v>63</v>
      </c>
      <c r="Q302" s="14" t="s">
        <v>63</v>
      </c>
      <c r="R302" s="14" t="s">
        <v>63</v>
      </c>
      <c r="S302" s="14" t="s">
        <v>63</v>
      </c>
      <c r="T302" s="14" t="s">
        <v>63</v>
      </c>
      <c r="U302" s="14" t="s">
        <v>63</v>
      </c>
      <c r="V302" s="14" t="s">
        <v>63</v>
      </c>
      <c r="W302" s="14" t="s">
        <v>63</v>
      </c>
      <c r="X302" s="14" t="s">
        <v>63</v>
      </c>
      <c r="Y302" s="14" t="s">
        <v>63</v>
      </c>
      <c r="Z302" s="14" t="s">
        <v>63</v>
      </c>
      <c r="AA302" s="14" t="s">
        <v>155</v>
      </c>
      <c r="AB302" s="14" t="s">
        <v>156</v>
      </c>
      <c r="AC302" s="14" t="s">
        <v>63</v>
      </c>
      <c r="AD302" s="14" t="s">
        <v>63</v>
      </c>
      <c r="AE302" s="14" t="s">
        <v>63</v>
      </c>
      <c r="AF302" s="14" t="s">
        <v>63</v>
      </c>
      <c r="AG302" s="14" t="s">
        <v>63</v>
      </c>
      <c r="AH302" s="14" t="s">
        <v>63</v>
      </c>
      <c r="AI302" s="14" t="s">
        <v>63</v>
      </c>
      <c r="AJ302" s="14" t="s">
        <v>63</v>
      </c>
      <c r="AK302" s="14" t="s">
        <v>63</v>
      </c>
      <c r="AL302" s="14" t="s">
        <v>63</v>
      </c>
      <c r="AM302" s="14" t="s">
        <v>63</v>
      </c>
      <c r="AN302" s="207" t="s">
        <v>66</v>
      </c>
      <c r="AO302" s="207" t="s">
        <v>66</v>
      </c>
      <c r="AP302" s="207" t="s">
        <v>66</v>
      </c>
      <c r="AQ302" s="66" t="s">
        <v>63</v>
      </c>
      <c r="AR302" s="6" t="str">
        <f>VLOOKUP(A:A,EOL!A:B,2,FALSE)</f>
        <v>&lt;-Camera is EOL</v>
      </c>
    </row>
    <row r="303" spans="1:44">
      <c r="A303" s="523" t="s">
        <v>203</v>
      </c>
      <c r="B303" s="75" t="s">
        <v>204</v>
      </c>
      <c r="C303" s="14" t="s">
        <v>63</v>
      </c>
      <c r="D303" s="14" t="s">
        <v>63</v>
      </c>
      <c r="E303" s="14" t="s">
        <v>63</v>
      </c>
      <c r="F303" s="206" t="s">
        <v>205</v>
      </c>
      <c r="G303" s="206" t="s">
        <v>206</v>
      </c>
      <c r="H303" s="14" t="s">
        <v>63</v>
      </c>
      <c r="I303" s="14" t="s">
        <v>63</v>
      </c>
      <c r="J303" s="30" t="s">
        <v>63</v>
      </c>
      <c r="K303" s="14" t="s">
        <v>63</v>
      </c>
      <c r="L303" s="14" t="s">
        <v>63</v>
      </c>
      <c r="M303" s="14" t="s">
        <v>63</v>
      </c>
      <c r="N303" s="14" t="s">
        <v>63</v>
      </c>
      <c r="O303" s="14" t="s">
        <v>63</v>
      </c>
      <c r="P303" s="14" t="s">
        <v>63</v>
      </c>
      <c r="Q303" s="14" t="s">
        <v>63</v>
      </c>
      <c r="R303" s="14" t="s">
        <v>63</v>
      </c>
      <c r="S303" s="14" t="s">
        <v>63</v>
      </c>
      <c r="T303" s="14" t="s">
        <v>63</v>
      </c>
      <c r="U303" s="14" t="s">
        <v>63</v>
      </c>
      <c r="V303" s="14" t="s">
        <v>63</v>
      </c>
      <c r="W303" s="14" t="s">
        <v>63</v>
      </c>
      <c r="X303" s="14" t="s">
        <v>63</v>
      </c>
      <c r="Y303" s="14" t="s">
        <v>63</v>
      </c>
      <c r="Z303" s="14" t="s">
        <v>63</v>
      </c>
      <c r="AA303" s="14" t="s">
        <v>63</v>
      </c>
      <c r="AB303" s="14" t="s">
        <v>63</v>
      </c>
      <c r="AC303" s="14" t="s">
        <v>63</v>
      </c>
      <c r="AD303" s="14" t="s">
        <v>63</v>
      </c>
      <c r="AE303" s="14" t="s">
        <v>63</v>
      </c>
      <c r="AF303" s="14" t="s">
        <v>63</v>
      </c>
      <c r="AG303" s="14" t="s">
        <v>63</v>
      </c>
      <c r="AH303" s="14" t="s">
        <v>63</v>
      </c>
      <c r="AI303" s="14" t="s">
        <v>63</v>
      </c>
      <c r="AJ303" s="14" t="s">
        <v>63</v>
      </c>
      <c r="AK303" s="14" t="s">
        <v>63</v>
      </c>
      <c r="AL303" s="14" t="s">
        <v>63</v>
      </c>
      <c r="AM303" s="14" t="s">
        <v>63</v>
      </c>
      <c r="AN303" s="207" t="s">
        <v>66</v>
      </c>
      <c r="AO303" s="207" t="s">
        <v>66</v>
      </c>
      <c r="AP303" s="207" t="s">
        <v>66</v>
      </c>
      <c r="AQ303" s="66" t="s">
        <v>63</v>
      </c>
      <c r="AR303" s="6" t="str">
        <f>VLOOKUP(A:A,EOL!A:B,2,FALSE)</f>
        <v>&lt;-Camera is EOL</v>
      </c>
    </row>
    <row r="304" spans="1:44">
      <c r="A304" s="592" t="s">
        <v>875</v>
      </c>
      <c r="B304" s="75" t="s">
        <v>876</v>
      </c>
      <c r="C304" s="14" t="s">
        <v>63</v>
      </c>
      <c r="D304" s="14" t="s">
        <v>63</v>
      </c>
      <c r="E304" s="14" t="s">
        <v>63</v>
      </c>
      <c r="F304" s="14" t="s">
        <v>63</v>
      </c>
      <c r="G304" s="14" t="s">
        <v>63</v>
      </c>
      <c r="H304" s="14" t="s">
        <v>63</v>
      </c>
      <c r="I304" s="14" t="s">
        <v>63</v>
      </c>
      <c r="J304" s="14" t="s">
        <v>63</v>
      </c>
      <c r="K304" s="14" t="s">
        <v>63</v>
      </c>
      <c r="L304" s="14" t="s">
        <v>63</v>
      </c>
      <c r="M304" s="14" t="s">
        <v>63</v>
      </c>
      <c r="N304" s="14" t="s">
        <v>63</v>
      </c>
      <c r="O304" s="14" t="s">
        <v>63</v>
      </c>
      <c r="P304" s="14" t="s">
        <v>63</v>
      </c>
      <c r="Q304" s="14" t="s">
        <v>63</v>
      </c>
      <c r="R304" s="14" t="s">
        <v>63</v>
      </c>
      <c r="S304" s="14" t="s">
        <v>63</v>
      </c>
      <c r="T304" s="14" t="s">
        <v>63</v>
      </c>
      <c r="U304" s="14" t="s">
        <v>63</v>
      </c>
      <c r="V304" s="14" t="s">
        <v>63</v>
      </c>
      <c r="W304" s="14" t="s">
        <v>63</v>
      </c>
      <c r="X304" s="14" t="s">
        <v>63</v>
      </c>
      <c r="Y304" s="14" t="s">
        <v>63</v>
      </c>
      <c r="Z304" s="14" t="s">
        <v>63</v>
      </c>
      <c r="AA304" s="14" t="s">
        <v>63</v>
      </c>
      <c r="AB304" s="14" t="s">
        <v>63</v>
      </c>
      <c r="AC304" s="14" t="s">
        <v>63</v>
      </c>
      <c r="AD304" s="14" t="s">
        <v>63</v>
      </c>
      <c r="AE304" s="14" t="s">
        <v>63</v>
      </c>
      <c r="AF304" s="14" t="s">
        <v>63</v>
      </c>
      <c r="AG304" s="14" t="s">
        <v>63</v>
      </c>
      <c r="AH304" s="14" t="s">
        <v>63</v>
      </c>
      <c r="AI304" s="14" t="s">
        <v>63</v>
      </c>
      <c r="AJ304" s="14" t="s">
        <v>63</v>
      </c>
      <c r="AK304" s="14" t="s">
        <v>63</v>
      </c>
      <c r="AL304" s="14" t="s">
        <v>63</v>
      </c>
      <c r="AM304" s="14" t="s">
        <v>63</v>
      </c>
      <c r="AN304" s="57" t="s">
        <v>66</v>
      </c>
      <c r="AO304" s="57" t="s">
        <v>66</v>
      </c>
      <c r="AP304" s="57" t="s">
        <v>66</v>
      </c>
      <c r="AQ304" s="66" t="s">
        <v>63</v>
      </c>
      <c r="AR304" s="6" t="str">
        <f>VLOOKUP(A:A,EOL!A:B,2,FALSE)</f>
        <v>&lt;-Camera is EOL</v>
      </c>
    </row>
    <row r="305" spans="1:44">
      <c r="A305" s="592" t="s">
        <v>877</v>
      </c>
      <c r="B305" s="75" t="s">
        <v>876</v>
      </c>
      <c r="C305" s="14" t="s">
        <v>63</v>
      </c>
      <c r="D305" s="14" t="s">
        <v>63</v>
      </c>
      <c r="E305" s="14" t="s">
        <v>63</v>
      </c>
      <c r="F305" s="14" t="s">
        <v>63</v>
      </c>
      <c r="G305" s="14" t="s">
        <v>63</v>
      </c>
      <c r="H305" s="14" t="s">
        <v>63</v>
      </c>
      <c r="I305" s="14" t="s">
        <v>63</v>
      </c>
      <c r="J305" s="14" t="s">
        <v>63</v>
      </c>
      <c r="K305" s="14" t="s">
        <v>63</v>
      </c>
      <c r="L305" s="14" t="s">
        <v>63</v>
      </c>
      <c r="M305" s="14" t="s">
        <v>63</v>
      </c>
      <c r="N305" s="14" t="s">
        <v>63</v>
      </c>
      <c r="O305" s="14" t="s">
        <v>63</v>
      </c>
      <c r="P305" s="14" t="s">
        <v>63</v>
      </c>
      <c r="Q305" s="14" t="s">
        <v>63</v>
      </c>
      <c r="R305" s="14" t="s">
        <v>63</v>
      </c>
      <c r="S305" s="14" t="s">
        <v>63</v>
      </c>
      <c r="T305" s="14" t="s">
        <v>63</v>
      </c>
      <c r="U305" s="14" t="s">
        <v>63</v>
      </c>
      <c r="V305" s="14" t="s">
        <v>63</v>
      </c>
      <c r="W305" s="14" t="s">
        <v>63</v>
      </c>
      <c r="X305" s="14" t="s">
        <v>63</v>
      </c>
      <c r="Y305" s="14" t="s">
        <v>63</v>
      </c>
      <c r="Z305" s="14" t="s">
        <v>63</v>
      </c>
      <c r="AA305" s="14" t="s">
        <v>63</v>
      </c>
      <c r="AB305" s="14" t="s">
        <v>63</v>
      </c>
      <c r="AC305" s="14" t="s">
        <v>63</v>
      </c>
      <c r="AD305" s="14" t="s">
        <v>63</v>
      </c>
      <c r="AE305" s="14" t="s">
        <v>63</v>
      </c>
      <c r="AF305" s="14" t="s">
        <v>63</v>
      </c>
      <c r="AG305" s="14" t="s">
        <v>63</v>
      </c>
      <c r="AH305" s="14" t="s">
        <v>63</v>
      </c>
      <c r="AI305" s="14" t="s">
        <v>63</v>
      </c>
      <c r="AJ305" s="14" t="s">
        <v>63</v>
      </c>
      <c r="AK305" s="14" t="s">
        <v>63</v>
      </c>
      <c r="AL305" s="14" t="s">
        <v>63</v>
      </c>
      <c r="AM305" s="14" t="s">
        <v>63</v>
      </c>
      <c r="AN305" s="57" t="s">
        <v>66</v>
      </c>
      <c r="AO305" s="57" t="s">
        <v>66</v>
      </c>
      <c r="AP305" s="57" t="s">
        <v>66</v>
      </c>
      <c r="AQ305" s="66" t="s">
        <v>63</v>
      </c>
      <c r="AR305" s="6" t="str">
        <f>VLOOKUP(A:A,EOL!A:B,2,FALSE)</f>
        <v>&lt;-Camera is EOL</v>
      </c>
    </row>
    <row r="306" spans="1:44">
      <c r="A306" s="521" t="s">
        <v>144</v>
      </c>
      <c r="B306" s="75" t="s">
        <v>132</v>
      </c>
      <c r="C306" s="14" t="s">
        <v>63</v>
      </c>
      <c r="D306" s="14" t="s">
        <v>63</v>
      </c>
      <c r="E306" s="14" t="s">
        <v>63</v>
      </c>
      <c r="F306" s="14" t="s">
        <v>133</v>
      </c>
      <c r="G306" s="14" t="s">
        <v>134</v>
      </c>
      <c r="H306" s="14" t="s">
        <v>135</v>
      </c>
      <c r="I306" s="14" t="s">
        <v>136</v>
      </c>
      <c r="J306" s="14" t="s">
        <v>63</v>
      </c>
      <c r="K306" s="14" t="s">
        <v>63</v>
      </c>
      <c r="L306" s="14" t="s">
        <v>63</v>
      </c>
      <c r="M306" s="14" t="s">
        <v>137</v>
      </c>
      <c r="N306" s="14" t="s">
        <v>63</v>
      </c>
      <c r="O306" s="14" t="s">
        <v>63</v>
      </c>
      <c r="P306" s="14" t="s">
        <v>63</v>
      </c>
      <c r="Q306" s="14" t="s">
        <v>63</v>
      </c>
      <c r="R306" s="14" t="s">
        <v>63</v>
      </c>
      <c r="S306" s="14" t="s">
        <v>63</v>
      </c>
      <c r="T306" s="14" t="s">
        <v>63</v>
      </c>
      <c r="U306" s="14" t="s">
        <v>63</v>
      </c>
      <c r="V306" s="14" t="s">
        <v>63</v>
      </c>
      <c r="W306" s="14" t="s">
        <v>63</v>
      </c>
      <c r="X306" s="14" t="s">
        <v>63</v>
      </c>
      <c r="Y306" s="14" t="s">
        <v>63</v>
      </c>
      <c r="Z306" s="14" t="s">
        <v>63</v>
      </c>
      <c r="AA306" s="14" t="s">
        <v>138</v>
      </c>
      <c r="AB306" s="14" t="s">
        <v>139</v>
      </c>
      <c r="AC306" s="14" t="s">
        <v>140</v>
      </c>
      <c r="AD306" s="14" t="s">
        <v>141</v>
      </c>
      <c r="AE306" s="14" t="s">
        <v>63</v>
      </c>
      <c r="AF306" s="14" t="s">
        <v>63</v>
      </c>
      <c r="AG306" s="14" t="s">
        <v>63</v>
      </c>
      <c r="AH306" s="14" t="s">
        <v>63</v>
      </c>
      <c r="AI306" s="14" t="s">
        <v>63</v>
      </c>
      <c r="AJ306" s="14" t="s">
        <v>63</v>
      </c>
      <c r="AK306" s="14" t="s">
        <v>63</v>
      </c>
      <c r="AL306" s="14" t="s">
        <v>63</v>
      </c>
      <c r="AM306" s="14" t="s">
        <v>63</v>
      </c>
      <c r="AN306" s="207" t="s">
        <v>66</v>
      </c>
      <c r="AO306" s="207" t="s">
        <v>66</v>
      </c>
      <c r="AP306" s="207" t="s">
        <v>66</v>
      </c>
      <c r="AQ306" s="66" t="s">
        <v>63</v>
      </c>
      <c r="AR306" s="6" t="str">
        <f>VLOOKUP(A:A,EOL!A:B,2,FALSE)</f>
        <v>&lt;-Camera is EOL</v>
      </c>
    </row>
    <row r="307" spans="1:44">
      <c r="A307" s="528" t="s">
        <v>158</v>
      </c>
      <c r="B307" s="75" t="s">
        <v>159</v>
      </c>
      <c r="C307" s="14" t="s">
        <v>63</v>
      </c>
      <c r="D307" s="14" t="s">
        <v>63</v>
      </c>
      <c r="E307" s="14" t="s">
        <v>63</v>
      </c>
      <c r="F307" s="14" t="s">
        <v>133</v>
      </c>
      <c r="G307" s="14" t="s">
        <v>134</v>
      </c>
      <c r="H307" s="14" t="s">
        <v>135</v>
      </c>
      <c r="I307" s="14" t="s">
        <v>136</v>
      </c>
      <c r="J307" s="14" t="s">
        <v>63</v>
      </c>
      <c r="K307" s="14" t="s">
        <v>63</v>
      </c>
      <c r="L307" s="14" t="s">
        <v>63</v>
      </c>
      <c r="M307" s="14" t="s">
        <v>137</v>
      </c>
      <c r="N307" s="14" t="s">
        <v>63</v>
      </c>
      <c r="O307" s="14" t="s">
        <v>63</v>
      </c>
      <c r="P307" s="14" t="s">
        <v>63</v>
      </c>
      <c r="Q307" s="14" t="s">
        <v>63</v>
      </c>
      <c r="R307" s="14" t="s">
        <v>63</v>
      </c>
      <c r="S307" s="14" t="s">
        <v>63</v>
      </c>
      <c r="T307" s="14" t="s">
        <v>63</v>
      </c>
      <c r="U307" s="14" t="s">
        <v>63</v>
      </c>
      <c r="V307" s="14" t="s">
        <v>63</v>
      </c>
      <c r="W307" s="14" t="s">
        <v>63</v>
      </c>
      <c r="X307" s="14" t="s">
        <v>63</v>
      </c>
      <c r="Y307" s="14" t="s">
        <v>63</v>
      </c>
      <c r="Z307" s="14" t="s">
        <v>63</v>
      </c>
      <c r="AA307" s="14" t="s">
        <v>155</v>
      </c>
      <c r="AB307" s="14" t="s">
        <v>156</v>
      </c>
      <c r="AC307" s="14" t="s">
        <v>63</v>
      </c>
      <c r="AD307" s="14" t="s">
        <v>63</v>
      </c>
      <c r="AE307" s="14" t="s">
        <v>63</v>
      </c>
      <c r="AF307" s="14" t="s">
        <v>63</v>
      </c>
      <c r="AG307" s="14" t="s">
        <v>63</v>
      </c>
      <c r="AH307" s="14" t="s">
        <v>63</v>
      </c>
      <c r="AI307" s="14" t="s">
        <v>63</v>
      </c>
      <c r="AJ307" s="14" t="s">
        <v>63</v>
      </c>
      <c r="AK307" s="14" t="s">
        <v>63</v>
      </c>
      <c r="AL307" s="14" t="s">
        <v>63</v>
      </c>
      <c r="AM307" s="14" t="s">
        <v>63</v>
      </c>
      <c r="AN307" s="207" t="s">
        <v>66</v>
      </c>
      <c r="AO307" s="207" t="s">
        <v>66</v>
      </c>
      <c r="AP307" s="207" t="s">
        <v>66</v>
      </c>
      <c r="AQ307" s="66" t="s">
        <v>63</v>
      </c>
      <c r="AR307" s="6" t="str">
        <f>VLOOKUP(A:A,EOL!A:B,2,FALSE)</f>
        <v>&lt;-Camera is EOL</v>
      </c>
    </row>
    <row r="308" spans="1:44">
      <c r="A308" s="528" t="s">
        <v>161</v>
      </c>
      <c r="B308" s="75" t="s">
        <v>162</v>
      </c>
      <c r="C308" s="14" t="s">
        <v>63</v>
      </c>
      <c r="D308" s="14" t="s">
        <v>63</v>
      </c>
      <c r="E308" s="14" t="s">
        <v>63</v>
      </c>
      <c r="F308" s="14" t="s">
        <v>133</v>
      </c>
      <c r="G308" s="14" t="s">
        <v>134</v>
      </c>
      <c r="H308" s="14" t="s">
        <v>135</v>
      </c>
      <c r="I308" s="14" t="s">
        <v>136</v>
      </c>
      <c r="J308" s="14" t="s">
        <v>63</v>
      </c>
      <c r="K308" s="14" t="s">
        <v>63</v>
      </c>
      <c r="L308" s="14" t="s">
        <v>63</v>
      </c>
      <c r="M308" s="14" t="s">
        <v>137</v>
      </c>
      <c r="N308" s="14" t="s">
        <v>63</v>
      </c>
      <c r="O308" s="14" t="s">
        <v>63</v>
      </c>
      <c r="P308" s="14" t="s">
        <v>63</v>
      </c>
      <c r="Q308" s="14" t="s">
        <v>63</v>
      </c>
      <c r="R308" s="14" t="s">
        <v>63</v>
      </c>
      <c r="S308" s="14" t="s">
        <v>63</v>
      </c>
      <c r="T308" s="14" t="s">
        <v>63</v>
      </c>
      <c r="U308" s="14" t="s">
        <v>63</v>
      </c>
      <c r="V308" s="14" t="s">
        <v>63</v>
      </c>
      <c r="W308" s="14" t="s">
        <v>63</v>
      </c>
      <c r="X308" s="14" t="s">
        <v>63</v>
      </c>
      <c r="Y308" s="14" t="s">
        <v>63</v>
      </c>
      <c r="Z308" s="14" t="s">
        <v>63</v>
      </c>
      <c r="AA308" s="14" t="s">
        <v>155</v>
      </c>
      <c r="AB308" s="14" t="s">
        <v>156</v>
      </c>
      <c r="AC308" s="14" t="s">
        <v>63</v>
      </c>
      <c r="AD308" s="14" t="s">
        <v>63</v>
      </c>
      <c r="AE308" s="14" t="s">
        <v>63</v>
      </c>
      <c r="AF308" s="14" t="s">
        <v>63</v>
      </c>
      <c r="AG308" s="14" t="s">
        <v>63</v>
      </c>
      <c r="AH308" s="14" t="s">
        <v>63</v>
      </c>
      <c r="AI308" s="14" t="s">
        <v>63</v>
      </c>
      <c r="AJ308" s="14" t="s">
        <v>63</v>
      </c>
      <c r="AK308" s="14" t="s">
        <v>63</v>
      </c>
      <c r="AL308" s="14" t="s">
        <v>63</v>
      </c>
      <c r="AM308" s="14" t="s">
        <v>63</v>
      </c>
      <c r="AN308" s="207" t="s">
        <v>66</v>
      </c>
      <c r="AO308" s="207" t="s">
        <v>66</v>
      </c>
      <c r="AP308" s="207" t="s">
        <v>66</v>
      </c>
      <c r="AQ308" s="66" t="s">
        <v>63</v>
      </c>
      <c r="AR308" s="6" t="str">
        <f>VLOOKUP(A:A,EOL!A:B,2,FALSE)</f>
        <v>&lt;-Camera is EOL</v>
      </c>
    </row>
    <row r="309" spans="1:44" ht="15.75" thickBot="1">
      <c r="A309" s="593" t="s">
        <v>878</v>
      </c>
      <c r="B309" s="76" t="s">
        <v>876</v>
      </c>
      <c r="C309" s="17" t="s">
        <v>63</v>
      </c>
      <c r="D309" s="17" t="s">
        <v>63</v>
      </c>
      <c r="E309" s="17" t="s">
        <v>63</v>
      </c>
      <c r="F309" s="17" t="s">
        <v>63</v>
      </c>
      <c r="G309" s="17" t="s">
        <v>63</v>
      </c>
      <c r="H309" s="17" t="s">
        <v>63</v>
      </c>
      <c r="I309" s="17" t="s">
        <v>63</v>
      </c>
      <c r="J309" s="17" t="s">
        <v>63</v>
      </c>
      <c r="K309" s="17" t="s">
        <v>63</v>
      </c>
      <c r="L309" s="17" t="s">
        <v>63</v>
      </c>
      <c r="M309" s="17" t="s">
        <v>63</v>
      </c>
      <c r="N309" s="17" t="s">
        <v>63</v>
      </c>
      <c r="O309" s="17" t="s">
        <v>63</v>
      </c>
      <c r="P309" s="17" t="s">
        <v>63</v>
      </c>
      <c r="Q309" s="17" t="s">
        <v>63</v>
      </c>
      <c r="R309" s="17" t="s">
        <v>63</v>
      </c>
      <c r="S309" s="17" t="s">
        <v>63</v>
      </c>
      <c r="T309" s="17" t="s">
        <v>63</v>
      </c>
      <c r="U309" s="17" t="s">
        <v>63</v>
      </c>
      <c r="V309" s="17" t="s">
        <v>63</v>
      </c>
      <c r="W309" s="17" t="s">
        <v>63</v>
      </c>
      <c r="X309" s="17" t="s">
        <v>63</v>
      </c>
      <c r="Y309" s="17" t="s">
        <v>63</v>
      </c>
      <c r="Z309" s="17" t="s">
        <v>63</v>
      </c>
      <c r="AA309" s="17" t="s">
        <v>63</v>
      </c>
      <c r="AB309" s="17" t="s">
        <v>63</v>
      </c>
      <c r="AC309" s="17" t="s">
        <v>63</v>
      </c>
      <c r="AD309" s="17" t="s">
        <v>63</v>
      </c>
      <c r="AE309" s="17" t="s">
        <v>63</v>
      </c>
      <c r="AF309" s="17" t="s">
        <v>63</v>
      </c>
      <c r="AG309" s="17" t="s">
        <v>63</v>
      </c>
      <c r="AH309" s="17" t="s">
        <v>63</v>
      </c>
      <c r="AI309" s="17" t="s">
        <v>63</v>
      </c>
      <c r="AJ309" s="17" t="s">
        <v>63</v>
      </c>
      <c r="AK309" s="17" t="s">
        <v>63</v>
      </c>
      <c r="AL309" s="17" t="s">
        <v>63</v>
      </c>
      <c r="AM309" s="17" t="s">
        <v>63</v>
      </c>
      <c r="AN309" s="70" t="s">
        <v>66</v>
      </c>
      <c r="AO309" s="70" t="s">
        <v>66</v>
      </c>
      <c r="AP309" s="70" t="s">
        <v>66</v>
      </c>
      <c r="AQ309" s="68" t="s">
        <v>63</v>
      </c>
      <c r="AR309" s="6" t="str">
        <f>VLOOKUP(A:A,EOL!A:B,2,FALSE)</f>
        <v>&lt;-Camera is EOL</v>
      </c>
    </row>
    <row r="310" spans="1:44" ht="15.75" thickTop="1">
      <c r="A310" s="594" t="s">
        <v>879</v>
      </c>
      <c r="B310" s="79" t="s">
        <v>876</v>
      </c>
      <c r="C310" s="12" t="s">
        <v>63</v>
      </c>
      <c r="D310" s="12" t="s">
        <v>63</v>
      </c>
      <c r="E310" s="12" t="s">
        <v>63</v>
      </c>
      <c r="F310" s="12" t="s">
        <v>63</v>
      </c>
      <c r="G310" s="12" t="s">
        <v>63</v>
      </c>
      <c r="H310" s="12" t="s">
        <v>63</v>
      </c>
      <c r="I310" s="12" t="s">
        <v>63</v>
      </c>
      <c r="J310" s="12" t="s">
        <v>63</v>
      </c>
      <c r="K310" s="12" t="s">
        <v>63</v>
      </c>
      <c r="L310" s="12" t="s">
        <v>63</v>
      </c>
      <c r="M310" s="12" t="s">
        <v>63</v>
      </c>
      <c r="N310" s="12" t="s">
        <v>63</v>
      </c>
      <c r="O310" s="12" t="s">
        <v>63</v>
      </c>
      <c r="P310" s="12" t="s">
        <v>63</v>
      </c>
      <c r="Q310" s="12" t="s">
        <v>63</v>
      </c>
      <c r="R310" s="12" t="s">
        <v>63</v>
      </c>
      <c r="S310" s="12" t="s">
        <v>63</v>
      </c>
      <c r="T310" s="12" t="s">
        <v>63</v>
      </c>
      <c r="U310" s="12" t="s">
        <v>63</v>
      </c>
      <c r="V310" s="12" t="s">
        <v>63</v>
      </c>
      <c r="W310" s="12" t="s">
        <v>63</v>
      </c>
      <c r="X310" s="12" t="s">
        <v>63</v>
      </c>
      <c r="Y310" s="12" t="s">
        <v>63</v>
      </c>
      <c r="Z310" s="12" t="s">
        <v>63</v>
      </c>
      <c r="AA310" s="12" t="s">
        <v>63</v>
      </c>
      <c r="AB310" s="12" t="s">
        <v>63</v>
      </c>
      <c r="AC310" s="12" t="s">
        <v>63</v>
      </c>
      <c r="AD310" s="12" t="s">
        <v>63</v>
      </c>
      <c r="AE310" s="12" t="s">
        <v>63</v>
      </c>
      <c r="AF310" s="12" t="s">
        <v>63</v>
      </c>
      <c r="AG310" s="12" t="s">
        <v>63</v>
      </c>
      <c r="AH310" s="12" t="s">
        <v>63</v>
      </c>
      <c r="AI310" s="12" t="s">
        <v>63</v>
      </c>
      <c r="AJ310" s="12" t="s">
        <v>63</v>
      </c>
      <c r="AK310" s="12" t="s">
        <v>63</v>
      </c>
      <c r="AL310" s="12" t="s">
        <v>63</v>
      </c>
      <c r="AM310" s="12" t="s">
        <v>63</v>
      </c>
      <c r="AN310" s="69" t="s">
        <v>66</v>
      </c>
      <c r="AO310" s="69" t="s">
        <v>66</v>
      </c>
      <c r="AP310" s="69" t="s">
        <v>66</v>
      </c>
      <c r="AQ310" s="64" t="s">
        <v>63</v>
      </c>
      <c r="AR310" s="6" t="str">
        <f>VLOOKUP(A:A,EOL!A:B,2,FALSE)</f>
        <v>&lt;-Camera is EOL</v>
      </c>
    </row>
    <row r="311" spans="1:44">
      <c r="A311" s="592" t="s">
        <v>880</v>
      </c>
      <c r="B311" s="75" t="s">
        <v>876</v>
      </c>
      <c r="C311" s="14" t="s">
        <v>63</v>
      </c>
      <c r="D311" s="14" t="s">
        <v>63</v>
      </c>
      <c r="E311" s="14" t="s">
        <v>63</v>
      </c>
      <c r="F311" s="14" t="s">
        <v>63</v>
      </c>
      <c r="G311" s="14" t="s">
        <v>63</v>
      </c>
      <c r="H311" s="14" t="s">
        <v>63</v>
      </c>
      <c r="I311" s="14" t="s">
        <v>63</v>
      </c>
      <c r="J311" s="14" t="s">
        <v>63</v>
      </c>
      <c r="K311" s="14" t="s">
        <v>63</v>
      </c>
      <c r="L311" s="14" t="s">
        <v>63</v>
      </c>
      <c r="M311" s="14" t="s">
        <v>63</v>
      </c>
      <c r="N311" s="14" t="s">
        <v>63</v>
      </c>
      <c r="O311" s="14" t="s">
        <v>63</v>
      </c>
      <c r="P311" s="14" t="s">
        <v>63</v>
      </c>
      <c r="Q311" s="14" t="s">
        <v>63</v>
      </c>
      <c r="R311" s="14" t="s">
        <v>63</v>
      </c>
      <c r="S311" s="14" t="s">
        <v>63</v>
      </c>
      <c r="T311" s="14" t="s">
        <v>63</v>
      </c>
      <c r="U311" s="14" t="s">
        <v>63</v>
      </c>
      <c r="V311" s="14" t="s">
        <v>63</v>
      </c>
      <c r="W311" s="14" t="s">
        <v>63</v>
      </c>
      <c r="X311" s="14" t="s">
        <v>63</v>
      </c>
      <c r="Y311" s="14" t="s">
        <v>63</v>
      </c>
      <c r="Z311" s="14" t="s">
        <v>63</v>
      </c>
      <c r="AA311" s="14" t="s">
        <v>63</v>
      </c>
      <c r="AB311" s="14" t="s">
        <v>63</v>
      </c>
      <c r="AC311" s="14" t="s">
        <v>63</v>
      </c>
      <c r="AD311" s="14" t="s">
        <v>63</v>
      </c>
      <c r="AE311" s="14" t="s">
        <v>63</v>
      </c>
      <c r="AF311" s="14" t="s">
        <v>63</v>
      </c>
      <c r="AG311" s="14" t="s">
        <v>63</v>
      </c>
      <c r="AH311" s="14" t="s">
        <v>63</v>
      </c>
      <c r="AI311" s="14" t="s">
        <v>63</v>
      </c>
      <c r="AJ311" s="14" t="s">
        <v>63</v>
      </c>
      <c r="AK311" s="14" t="s">
        <v>63</v>
      </c>
      <c r="AL311" s="14" t="s">
        <v>63</v>
      </c>
      <c r="AM311" s="14" t="s">
        <v>63</v>
      </c>
      <c r="AN311" s="57" t="s">
        <v>66</v>
      </c>
      <c r="AO311" s="57" t="s">
        <v>66</v>
      </c>
      <c r="AP311" s="57" t="s">
        <v>66</v>
      </c>
      <c r="AQ311" s="66" t="s">
        <v>63</v>
      </c>
      <c r="AR311" s="6" t="str">
        <f>VLOOKUP(A:A,EOL!A:B,2,FALSE)</f>
        <v>&lt;-Camera is EOL</v>
      </c>
    </row>
    <row r="312" spans="1:44">
      <c r="A312" s="595" t="s">
        <v>881</v>
      </c>
      <c r="B312" s="77" t="s">
        <v>876</v>
      </c>
      <c r="C312" s="18" t="s">
        <v>63</v>
      </c>
      <c r="D312" s="18" t="s">
        <v>63</v>
      </c>
      <c r="E312" s="18" t="s">
        <v>63</v>
      </c>
      <c r="F312" s="18" t="s">
        <v>63</v>
      </c>
      <c r="G312" s="18" t="s">
        <v>63</v>
      </c>
      <c r="H312" s="18" t="s">
        <v>63</v>
      </c>
      <c r="I312" s="18" t="s">
        <v>63</v>
      </c>
      <c r="J312" s="18" t="s">
        <v>63</v>
      </c>
      <c r="K312" s="18" t="s">
        <v>63</v>
      </c>
      <c r="L312" s="18" t="s">
        <v>63</v>
      </c>
      <c r="M312" s="18" t="s">
        <v>63</v>
      </c>
      <c r="N312" s="18" t="s">
        <v>63</v>
      </c>
      <c r="O312" s="18" t="s">
        <v>63</v>
      </c>
      <c r="P312" s="18" t="s">
        <v>63</v>
      </c>
      <c r="Q312" s="18" t="s">
        <v>63</v>
      </c>
      <c r="R312" s="18" t="s">
        <v>63</v>
      </c>
      <c r="S312" s="18" t="s">
        <v>63</v>
      </c>
      <c r="T312" s="18" t="s">
        <v>63</v>
      </c>
      <c r="U312" s="18" t="s">
        <v>63</v>
      </c>
      <c r="V312" s="18" t="s">
        <v>63</v>
      </c>
      <c r="W312" s="18" t="s">
        <v>63</v>
      </c>
      <c r="X312" s="18" t="s">
        <v>63</v>
      </c>
      <c r="Y312" s="18" t="s">
        <v>63</v>
      </c>
      <c r="Z312" s="18" t="s">
        <v>63</v>
      </c>
      <c r="AA312" s="18" t="s">
        <v>63</v>
      </c>
      <c r="AB312" s="18" t="s">
        <v>63</v>
      </c>
      <c r="AC312" s="18" t="s">
        <v>63</v>
      </c>
      <c r="AD312" s="18" t="s">
        <v>63</v>
      </c>
      <c r="AE312" s="18" t="s">
        <v>63</v>
      </c>
      <c r="AF312" s="18" t="s">
        <v>63</v>
      </c>
      <c r="AG312" s="18" t="s">
        <v>63</v>
      </c>
      <c r="AH312" s="18" t="s">
        <v>63</v>
      </c>
      <c r="AI312" s="18" t="s">
        <v>63</v>
      </c>
      <c r="AJ312" s="18" t="s">
        <v>63</v>
      </c>
      <c r="AK312" s="18" t="s">
        <v>63</v>
      </c>
      <c r="AL312" s="18" t="s">
        <v>63</v>
      </c>
      <c r="AM312" s="18" t="s">
        <v>63</v>
      </c>
      <c r="AN312" s="59" t="s">
        <v>66</v>
      </c>
      <c r="AO312" s="59" t="s">
        <v>66</v>
      </c>
      <c r="AP312" s="59" t="s">
        <v>66</v>
      </c>
      <c r="AQ312" s="78" t="s">
        <v>63</v>
      </c>
      <c r="AR312" s="6" t="str">
        <f>VLOOKUP(A:A,EOL!A:B,2,FALSE)</f>
        <v>&lt;-Camera is EOL</v>
      </c>
    </row>
    <row r="313" spans="1:44" ht="45.75" thickBot="1">
      <c r="A313" s="545" t="s">
        <v>207</v>
      </c>
      <c r="B313" s="82" t="s">
        <v>208</v>
      </c>
      <c r="C313" s="26" t="s">
        <v>108</v>
      </c>
      <c r="D313" s="26" t="s">
        <v>63</v>
      </c>
      <c r="E313" s="26" t="s">
        <v>209</v>
      </c>
      <c r="F313" s="26" t="s">
        <v>210</v>
      </c>
      <c r="G313" s="26" t="s">
        <v>63</v>
      </c>
      <c r="H313" s="26" t="s">
        <v>63</v>
      </c>
      <c r="I313" s="26" t="s">
        <v>63</v>
      </c>
      <c r="J313" s="26" t="s">
        <v>211</v>
      </c>
      <c r="K313" s="26" t="s">
        <v>212</v>
      </c>
      <c r="L313" s="26" t="s">
        <v>63</v>
      </c>
      <c r="M313" s="26" t="s">
        <v>63</v>
      </c>
      <c r="N313" s="26" t="s">
        <v>213</v>
      </c>
      <c r="O313" s="26" t="s">
        <v>214</v>
      </c>
      <c r="P313" s="26" t="s">
        <v>215</v>
      </c>
      <c r="Q313" s="26" t="s">
        <v>216</v>
      </c>
      <c r="R313" s="26" t="s">
        <v>217</v>
      </c>
      <c r="S313" s="251" t="s">
        <v>218</v>
      </c>
      <c r="T313" s="251" t="s">
        <v>219</v>
      </c>
      <c r="U313" s="26" t="s">
        <v>220</v>
      </c>
      <c r="V313" s="26" t="s">
        <v>221</v>
      </c>
      <c r="W313" s="26" t="s">
        <v>222</v>
      </c>
      <c r="X313" s="26" t="s">
        <v>223</v>
      </c>
      <c r="Y313" s="28" t="s">
        <v>224</v>
      </c>
      <c r="Z313" s="26" t="s">
        <v>63</v>
      </c>
      <c r="AA313" s="17" t="s">
        <v>63</v>
      </c>
      <c r="AB313" s="17" t="s">
        <v>63</v>
      </c>
      <c r="AC313" s="17" t="s">
        <v>63</v>
      </c>
      <c r="AD313" s="17" t="s">
        <v>63</v>
      </c>
      <c r="AE313" s="17" t="s">
        <v>63</v>
      </c>
      <c r="AF313" s="17" t="s">
        <v>63</v>
      </c>
      <c r="AG313" s="17" t="s">
        <v>63</v>
      </c>
      <c r="AH313" s="17" t="s">
        <v>63</v>
      </c>
      <c r="AI313" s="17" t="s">
        <v>63</v>
      </c>
      <c r="AJ313" s="17" t="s">
        <v>63</v>
      </c>
      <c r="AK313" s="17" t="s">
        <v>63</v>
      </c>
      <c r="AL313" s="17" t="s">
        <v>63</v>
      </c>
      <c r="AM313" s="17" t="s">
        <v>225</v>
      </c>
      <c r="AN313" s="220" t="s">
        <v>66</v>
      </c>
      <c r="AO313" s="70" t="s">
        <v>108</v>
      </c>
      <c r="AP313" s="70" t="s">
        <v>109</v>
      </c>
      <c r="AQ313" s="68" t="s">
        <v>63</v>
      </c>
      <c r="AR313" s="6" t="str">
        <f>VLOOKUP(A:A,EOL!A:B,2,FALSE)</f>
        <v>&lt;-Camera is EOL</v>
      </c>
    </row>
    <row r="314" spans="1:44" ht="45.75" thickTop="1">
      <c r="A314" s="532" t="s">
        <v>226</v>
      </c>
      <c r="B314" s="81" t="s">
        <v>208</v>
      </c>
      <c r="C314" s="20" t="s">
        <v>108</v>
      </c>
      <c r="D314" s="20" t="s">
        <v>63</v>
      </c>
      <c r="E314" s="20" t="s">
        <v>209</v>
      </c>
      <c r="F314" s="20" t="s">
        <v>210</v>
      </c>
      <c r="G314" s="20" t="s">
        <v>63</v>
      </c>
      <c r="H314" s="20" t="s">
        <v>63</v>
      </c>
      <c r="I314" s="20" t="s">
        <v>63</v>
      </c>
      <c r="J314" s="20" t="s">
        <v>211</v>
      </c>
      <c r="K314" s="20" t="s">
        <v>212</v>
      </c>
      <c r="L314" s="20" t="s">
        <v>63</v>
      </c>
      <c r="M314" s="20" t="s">
        <v>63</v>
      </c>
      <c r="N314" s="20" t="s">
        <v>213</v>
      </c>
      <c r="O314" s="20" t="s">
        <v>214</v>
      </c>
      <c r="P314" s="20" t="s">
        <v>215</v>
      </c>
      <c r="Q314" s="20" t="s">
        <v>216</v>
      </c>
      <c r="R314" s="20" t="s">
        <v>217</v>
      </c>
      <c r="S314" s="234" t="s">
        <v>227</v>
      </c>
      <c r="T314" s="234" t="s">
        <v>219</v>
      </c>
      <c r="U314" s="20" t="s">
        <v>220</v>
      </c>
      <c r="V314" s="20" t="s">
        <v>221</v>
      </c>
      <c r="W314" s="20" t="s">
        <v>222</v>
      </c>
      <c r="X314" s="20" t="s">
        <v>223</v>
      </c>
      <c r="Y314" s="22" t="s">
        <v>224</v>
      </c>
      <c r="Z314" s="20" t="s">
        <v>63</v>
      </c>
      <c r="AA314" s="12" t="s">
        <v>63</v>
      </c>
      <c r="AB314" s="12" t="s">
        <v>63</v>
      </c>
      <c r="AC314" s="12" t="s">
        <v>63</v>
      </c>
      <c r="AD314" s="12" t="s">
        <v>63</v>
      </c>
      <c r="AE314" s="12" t="s">
        <v>63</v>
      </c>
      <c r="AF314" s="12" t="s">
        <v>63</v>
      </c>
      <c r="AG314" s="12" t="s">
        <v>63</v>
      </c>
      <c r="AH314" s="12" t="s">
        <v>63</v>
      </c>
      <c r="AI314" s="12" t="s">
        <v>63</v>
      </c>
      <c r="AJ314" s="12" t="s">
        <v>63</v>
      </c>
      <c r="AK314" s="12" t="s">
        <v>63</v>
      </c>
      <c r="AL314" s="12" t="s">
        <v>63</v>
      </c>
      <c r="AM314" s="12" t="s">
        <v>225</v>
      </c>
      <c r="AN314" s="218" t="s">
        <v>66</v>
      </c>
      <c r="AO314" s="69" t="s">
        <v>108</v>
      </c>
      <c r="AP314" s="69" t="s">
        <v>109</v>
      </c>
      <c r="AQ314" s="64" t="s">
        <v>63</v>
      </c>
      <c r="AR314" s="6" t="str">
        <f>VLOOKUP(A:A,EOL!A:B,2,FALSE)</f>
        <v>&lt;-Camera is EOL</v>
      </c>
    </row>
    <row r="315" spans="1:44" ht="45.75" thickBot="1">
      <c r="A315" s="531" t="s">
        <v>252</v>
      </c>
      <c r="B315" s="67" t="s">
        <v>246</v>
      </c>
      <c r="C315" s="17" t="s">
        <v>235</v>
      </c>
      <c r="D315" s="17" t="s">
        <v>63</v>
      </c>
      <c r="E315" s="17" t="s">
        <v>236</v>
      </c>
      <c r="F315" s="17" t="s">
        <v>63</v>
      </c>
      <c r="G315" s="26" t="s">
        <v>63</v>
      </c>
      <c r="H315" s="26" t="s">
        <v>63</v>
      </c>
      <c r="I315" s="26" t="s">
        <v>63</v>
      </c>
      <c r="J315" s="17" t="s">
        <v>237</v>
      </c>
      <c r="K315" s="17" t="s">
        <v>238</v>
      </c>
      <c r="L315" s="17" t="s">
        <v>63</v>
      </c>
      <c r="M315" s="26" t="s">
        <v>239</v>
      </c>
      <c r="N315" s="26" t="s">
        <v>213</v>
      </c>
      <c r="O315" s="26" t="s">
        <v>214</v>
      </c>
      <c r="P315" s="26" t="s">
        <v>215</v>
      </c>
      <c r="Q315" s="26" t="s">
        <v>216</v>
      </c>
      <c r="R315" s="26" t="s">
        <v>217</v>
      </c>
      <c r="S315" s="27" t="s">
        <v>227</v>
      </c>
      <c r="T315" s="27" t="s">
        <v>219</v>
      </c>
      <c r="U315" s="26" t="s">
        <v>220</v>
      </c>
      <c r="V315" s="26" t="s">
        <v>221</v>
      </c>
      <c r="W315" s="26" t="s">
        <v>222</v>
      </c>
      <c r="X315" s="26" t="s">
        <v>223</v>
      </c>
      <c r="Y315" s="28" t="s">
        <v>224</v>
      </c>
      <c r="Z315" s="26" t="s">
        <v>63</v>
      </c>
      <c r="AA315" s="17" t="s">
        <v>63</v>
      </c>
      <c r="AB315" s="17" t="s">
        <v>63</v>
      </c>
      <c r="AC315" s="17" t="s">
        <v>63</v>
      </c>
      <c r="AD315" s="17" t="s">
        <v>63</v>
      </c>
      <c r="AE315" s="17" t="s">
        <v>63</v>
      </c>
      <c r="AF315" s="17" t="s">
        <v>63</v>
      </c>
      <c r="AG315" s="17" t="s">
        <v>63</v>
      </c>
      <c r="AH315" s="17" t="s">
        <v>63</v>
      </c>
      <c r="AI315" s="17" t="s">
        <v>63</v>
      </c>
      <c r="AJ315" s="17" t="s">
        <v>63</v>
      </c>
      <c r="AK315" s="17" t="s">
        <v>63</v>
      </c>
      <c r="AL315" s="17" t="s">
        <v>63</v>
      </c>
      <c r="AM315" s="17" t="s">
        <v>63</v>
      </c>
      <c r="AN315" s="70" t="s">
        <v>240</v>
      </c>
      <c r="AO315" s="83" t="s">
        <v>241</v>
      </c>
      <c r="AP315" s="70" t="s">
        <v>109</v>
      </c>
      <c r="AQ315" s="68" t="s">
        <v>63</v>
      </c>
      <c r="AR315" s="6" t="str">
        <f>VLOOKUP(A:A,EOL!A:B,2,FALSE)</f>
        <v>&lt;-Camera is EOL</v>
      </c>
    </row>
    <row r="316" spans="1:44" ht="46.5" thickTop="1" thickBot="1">
      <c r="A316" s="532" t="s">
        <v>228</v>
      </c>
      <c r="B316" s="81" t="s">
        <v>208</v>
      </c>
      <c r="C316" s="20" t="s">
        <v>108</v>
      </c>
      <c r="D316" s="20" t="s">
        <v>63</v>
      </c>
      <c r="E316" s="20" t="s">
        <v>209</v>
      </c>
      <c r="F316" s="20" t="s">
        <v>210</v>
      </c>
      <c r="G316" s="20" t="s">
        <v>63</v>
      </c>
      <c r="H316" s="20" t="s">
        <v>63</v>
      </c>
      <c r="I316" s="20" t="s">
        <v>63</v>
      </c>
      <c r="J316" s="20" t="s">
        <v>211</v>
      </c>
      <c r="K316" s="20" t="s">
        <v>212</v>
      </c>
      <c r="L316" s="20" t="s">
        <v>63</v>
      </c>
      <c r="M316" s="20" t="s">
        <v>63</v>
      </c>
      <c r="N316" s="20" t="s">
        <v>213</v>
      </c>
      <c r="O316" s="20" t="s">
        <v>214</v>
      </c>
      <c r="P316" s="20" t="s">
        <v>215</v>
      </c>
      <c r="Q316" s="20" t="s">
        <v>216</v>
      </c>
      <c r="R316" s="20" t="s">
        <v>217</v>
      </c>
      <c r="S316" s="21" t="s">
        <v>227</v>
      </c>
      <c r="T316" s="21" t="s">
        <v>219</v>
      </c>
      <c r="U316" s="20" t="s">
        <v>220</v>
      </c>
      <c r="V316" s="20" t="s">
        <v>221</v>
      </c>
      <c r="W316" s="20" t="s">
        <v>222</v>
      </c>
      <c r="X316" s="20" t="s">
        <v>223</v>
      </c>
      <c r="Y316" s="22" t="s">
        <v>224</v>
      </c>
      <c r="Z316" s="20" t="s">
        <v>63</v>
      </c>
      <c r="AA316" s="12" t="s">
        <v>63</v>
      </c>
      <c r="AB316" s="12" t="s">
        <v>63</v>
      </c>
      <c r="AC316" s="12" t="s">
        <v>63</v>
      </c>
      <c r="AD316" s="12" t="s">
        <v>63</v>
      </c>
      <c r="AE316" s="12" t="s">
        <v>63</v>
      </c>
      <c r="AF316" s="12" t="s">
        <v>63</v>
      </c>
      <c r="AG316" s="12" t="s">
        <v>63</v>
      </c>
      <c r="AH316" s="12" t="s">
        <v>63</v>
      </c>
      <c r="AI316" s="12" t="s">
        <v>63</v>
      </c>
      <c r="AJ316" s="12" t="s">
        <v>63</v>
      </c>
      <c r="AK316" s="12" t="s">
        <v>63</v>
      </c>
      <c r="AL316" s="12" t="s">
        <v>63</v>
      </c>
      <c r="AM316" s="221" t="s">
        <v>225</v>
      </c>
      <c r="AN316" s="218" t="s">
        <v>66</v>
      </c>
      <c r="AO316" s="69" t="s">
        <v>108</v>
      </c>
      <c r="AP316" s="69" t="s">
        <v>109</v>
      </c>
      <c r="AQ316" s="64" t="s">
        <v>63</v>
      </c>
      <c r="AR316" s="6" t="str">
        <f>VLOOKUP(A:A,EOL!A:B,2,FALSE)</f>
        <v>&lt;-Camera is EOL</v>
      </c>
    </row>
    <row r="317" spans="1:44" ht="46.5" thickTop="1" thickBot="1">
      <c r="A317" s="596" t="s">
        <v>229</v>
      </c>
      <c r="B317" s="309" t="s">
        <v>208</v>
      </c>
      <c r="C317" s="145" t="s">
        <v>108</v>
      </c>
      <c r="D317" s="20" t="s">
        <v>63</v>
      </c>
      <c r="E317" s="20" t="s">
        <v>209</v>
      </c>
      <c r="F317" s="20" t="s">
        <v>210</v>
      </c>
      <c r="G317" s="20" t="s">
        <v>63</v>
      </c>
      <c r="H317" s="20" t="s">
        <v>63</v>
      </c>
      <c r="I317" s="20" t="s">
        <v>63</v>
      </c>
      <c r="J317" s="20" t="s">
        <v>211</v>
      </c>
      <c r="K317" s="145" t="s">
        <v>212</v>
      </c>
      <c r="L317" s="145" t="s">
        <v>63</v>
      </c>
      <c r="M317" s="145" t="s">
        <v>63</v>
      </c>
      <c r="N317" s="20" t="s">
        <v>213</v>
      </c>
      <c r="O317" s="20" t="s">
        <v>214</v>
      </c>
      <c r="P317" s="20" t="s">
        <v>215</v>
      </c>
      <c r="Q317" s="20" t="s">
        <v>216</v>
      </c>
      <c r="R317" s="20" t="s">
        <v>217</v>
      </c>
      <c r="S317" s="21" t="s">
        <v>227</v>
      </c>
      <c r="T317" s="21" t="s">
        <v>219</v>
      </c>
      <c r="U317" s="20" t="s">
        <v>220</v>
      </c>
      <c r="V317" s="145" t="s">
        <v>221</v>
      </c>
      <c r="W317" s="145" t="s">
        <v>222</v>
      </c>
      <c r="X317" s="145" t="s">
        <v>223</v>
      </c>
      <c r="Y317" s="147" t="s">
        <v>224</v>
      </c>
      <c r="Z317" s="145" t="s">
        <v>63</v>
      </c>
      <c r="AA317" s="143" t="s">
        <v>63</v>
      </c>
      <c r="AB317" s="143" t="s">
        <v>63</v>
      </c>
      <c r="AC317" s="143" t="s">
        <v>63</v>
      </c>
      <c r="AD317" s="143" t="s">
        <v>63</v>
      </c>
      <c r="AE317" s="143" t="s">
        <v>63</v>
      </c>
      <c r="AF317" s="143" t="s">
        <v>63</v>
      </c>
      <c r="AG317" s="143" t="s">
        <v>63</v>
      </c>
      <c r="AH317" s="143" t="s">
        <v>63</v>
      </c>
      <c r="AI317" s="143" t="s">
        <v>63</v>
      </c>
      <c r="AJ317" s="143" t="s">
        <v>63</v>
      </c>
      <c r="AK317" s="143" t="s">
        <v>63</v>
      </c>
      <c r="AL317" s="143" t="s">
        <v>63</v>
      </c>
      <c r="AM317" s="143" t="s">
        <v>225</v>
      </c>
      <c r="AN317" s="237" t="s">
        <v>66</v>
      </c>
      <c r="AO317" s="148" t="s">
        <v>108</v>
      </c>
      <c r="AP317" s="148" t="s">
        <v>109</v>
      </c>
      <c r="AQ317" s="149" t="s">
        <v>63</v>
      </c>
      <c r="AR317" s="6" t="str">
        <f>VLOOKUP(A:A,EOL!A:B,2,FALSE)</f>
        <v>&lt;-Camera is EOL</v>
      </c>
    </row>
    <row r="318" spans="1:44" ht="46.5" thickTop="1" thickBot="1">
      <c r="A318" s="596" t="s">
        <v>230</v>
      </c>
      <c r="B318" s="309" t="s">
        <v>208</v>
      </c>
      <c r="C318" s="145" t="s">
        <v>108</v>
      </c>
      <c r="D318" s="20" t="s">
        <v>63</v>
      </c>
      <c r="E318" s="20" t="s">
        <v>209</v>
      </c>
      <c r="F318" s="20" t="s">
        <v>210</v>
      </c>
      <c r="G318" s="20" t="s">
        <v>63</v>
      </c>
      <c r="H318" s="20" t="s">
        <v>63</v>
      </c>
      <c r="I318" s="20" t="s">
        <v>63</v>
      </c>
      <c r="J318" s="20" t="s">
        <v>211</v>
      </c>
      <c r="K318" s="145" t="s">
        <v>212</v>
      </c>
      <c r="L318" s="145" t="s">
        <v>63</v>
      </c>
      <c r="M318" s="145" t="s">
        <v>63</v>
      </c>
      <c r="N318" s="20" t="s">
        <v>213</v>
      </c>
      <c r="O318" s="20" t="s">
        <v>214</v>
      </c>
      <c r="P318" s="20" t="s">
        <v>215</v>
      </c>
      <c r="Q318" s="20" t="s">
        <v>216</v>
      </c>
      <c r="R318" s="20" t="s">
        <v>217</v>
      </c>
      <c r="S318" s="21" t="s">
        <v>227</v>
      </c>
      <c r="T318" s="21" t="s">
        <v>219</v>
      </c>
      <c r="U318" s="20" t="s">
        <v>220</v>
      </c>
      <c r="V318" s="145" t="s">
        <v>221</v>
      </c>
      <c r="W318" s="145" t="s">
        <v>222</v>
      </c>
      <c r="X318" s="145" t="s">
        <v>223</v>
      </c>
      <c r="Y318" s="147" t="s">
        <v>224</v>
      </c>
      <c r="Z318" s="145" t="s">
        <v>63</v>
      </c>
      <c r="AA318" s="143" t="s">
        <v>63</v>
      </c>
      <c r="AB318" s="143" t="s">
        <v>63</v>
      </c>
      <c r="AC318" s="143" t="s">
        <v>63</v>
      </c>
      <c r="AD318" s="143" t="s">
        <v>63</v>
      </c>
      <c r="AE318" s="143" t="s">
        <v>63</v>
      </c>
      <c r="AF318" s="143" t="s">
        <v>63</v>
      </c>
      <c r="AG318" s="143" t="s">
        <v>63</v>
      </c>
      <c r="AH318" s="143" t="s">
        <v>63</v>
      </c>
      <c r="AI318" s="143" t="s">
        <v>63</v>
      </c>
      <c r="AJ318" s="143" t="s">
        <v>63</v>
      </c>
      <c r="AK318" s="143" t="s">
        <v>63</v>
      </c>
      <c r="AL318" s="143" t="s">
        <v>63</v>
      </c>
      <c r="AM318" s="143" t="s">
        <v>225</v>
      </c>
      <c r="AN318" s="237" t="s">
        <v>66</v>
      </c>
      <c r="AO318" s="148" t="s">
        <v>108</v>
      </c>
      <c r="AP318" s="148" t="s">
        <v>109</v>
      </c>
      <c r="AQ318" s="149" t="s">
        <v>63</v>
      </c>
      <c r="AR318" s="6" t="str">
        <f>VLOOKUP(A:A,EOL!A:B,2,FALSE)</f>
        <v>&lt;-Camera is EOL</v>
      </c>
    </row>
    <row r="319" spans="1:44" ht="46.5" thickTop="1" thickBot="1">
      <c r="A319" s="596" t="s">
        <v>231</v>
      </c>
      <c r="B319" s="309" t="s">
        <v>208</v>
      </c>
      <c r="C319" s="145" t="s">
        <v>108</v>
      </c>
      <c r="D319" s="20" t="s">
        <v>63</v>
      </c>
      <c r="E319" s="20" t="s">
        <v>209</v>
      </c>
      <c r="F319" s="20" t="s">
        <v>210</v>
      </c>
      <c r="G319" s="20" t="s">
        <v>63</v>
      </c>
      <c r="H319" s="20" t="s">
        <v>63</v>
      </c>
      <c r="I319" s="20" t="s">
        <v>63</v>
      </c>
      <c r="J319" s="20" t="s">
        <v>211</v>
      </c>
      <c r="K319" s="145" t="s">
        <v>212</v>
      </c>
      <c r="L319" s="145" t="s">
        <v>63</v>
      </c>
      <c r="M319" s="145" t="s">
        <v>63</v>
      </c>
      <c r="N319" s="20" t="s">
        <v>213</v>
      </c>
      <c r="O319" s="20" t="s">
        <v>214</v>
      </c>
      <c r="P319" s="20" t="s">
        <v>215</v>
      </c>
      <c r="Q319" s="20" t="s">
        <v>216</v>
      </c>
      <c r="R319" s="20" t="s">
        <v>217</v>
      </c>
      <c r="S319" s="21" t="s">
        <v>227</v>
      </c>
      <c r="T319" s="21" t="s">
        <v>219</v>
      </c>
      <c r="U319" s="20" t="s">
        <v>220</v>
      </c>
      <c r="V319" s="145" t="s">
        <v>221</v>
      </c>
      <c r="W319" s="145" t="s">
        <v>222</v>
      </c>
      <c r="X319" s="145" t="s">
        <v>223</v>
      </c>
      <c r="Y319" s="147" t="s">
        <v>224</v>
      </c>
      <c r="Z319" s="145" t="s">
        <v>63</v>
      </c>
      <c r="AA319" s="143" t="s">
        <v>63</v>
      </c>
      <c r="AB319" s="143" t="s">
        <v>63</v>
      </c>
      <c r="AC319" s="143" t="s">
        <v>63</v>
      </c>
      <c r="AD319" s="143" t="s">
        <v>63</v>
      </c>
      <c r="AE319" s="143" t="s">
        <v>63</v>
      </c>
      <c r="AF319" s="143" t="s">
        <v>63</v>
      </c>
      <c r="AG319" s="143" t="s">
        <v>63</v>
      </c>
      <c r="AH319" s="143" t="s">
        <v>63</v>
      </c>
      <c r="AI319" s="143" t="s">
        <v>63</v>
      </c>
      <c r="AJ319" s="143" t="s">
        <v>63</v>
      </c>
      <c r="AK319" s="143" t="s">
        <v>63</v>
      </c>
      <c r="AL319" s="143" t="s">
        <v>63</v>
      </c>
      <c r="AM319" s="143" t="s">
        <v>225</v>
      </c>
      <c r="AN319" s="237" t="s">
        <v>66</v>
      </c>
      <c r="AO319" s="148" t="s">
        <v>108</v>
      </c>
      <c r="AP319" s="148" t="s">
        <v>109</v>
      </c>
      <c r="AQ319" s="149" t="s">
        <v>63</v>
      </c>
      <c r="AR319" s="6" t="str">
        <f>VLOOKUP(A:A,EOL!A:B,2,FALSE)</f>
        <v>&lt;-Camera is EOL</v>
      </c>
    </row>
    <row r="320" spans="1:44" ht="46.5" thickTop="1" thickBot="1">
      <c r="A320" s="549" t="s">
        <v>232</v>
      </c>
      <c r="B320" s="320" t="s">
        <v>208</v>
      </c>
      <c r="C320" s="36" t="s">
        <v>108</v>
      </c>
      <c r="D320" s="36" t="s">
        <v>63</v>
      </c>
      <c r="E320" s="36" t="s">
        <v>209</v>
      </c>
      <c r="F320" s="36" t="s">
        <v>210</v>
      </c>
      <c r="G320" s="36" t="s">
        <v>63</v>
      </c>
      <c r="H320" s="36" t="s">
        <v>63</v>
      </c>
      <c r="I320" s="36" t="s">
        <v>63</v>
      </c>
      <c r="J320" s="36" t="s">
        <v>211</v>
      </c>
      <c r="K320" s="36" t="s">
        <v>212</v>
      </c>
      <c r="L320" s="36" t="s">
        <v>63</v>
      </c>
      <c r="M320" s="36" t="s">
        <v>63</v>
      </c>
      <c r="N320" s="36" t="s">
        <v>213</v>
      </c>
      <c r="O320" s="36" t="s">
        <v>214</v>
      </c>
      <c r="P320" s="36" t="s">
        <v>215</v>
      </c>
      <c r="Q320" s="36" t="s">
        <v>216</v>
      </c>
      <c r="R320" s="36" t="s">
        <v>217</v>
      </c>
      <c r="S320" s="50" t="s">
        <v>227</v>
      </c>
      <c r="T320" s="50" t="s">
        <v>219</v>
      </c>
      <c r="U320" s="36" t="s">
        <v>220</v>
      </c>
      <c r="V320" s="36" t="s">
        <v>221</v>
      </c>
      <c r="W320" s="36" t="s">
        <v>222</v>
      </c>
      <c r="X320" s="36" t="s">
        <v>223</v>
      </c>
      <c r="Y320" s="88" t="s">
        <v>224</v>
      </c>
      <c r="Z320" s="36" t="s">
        <v>63</v>
      </c>
      <c r="AA320" s="19" t="s">
        <v>63</v>
      </c>
      <c r="AB320" s="19" t="s">
        <v>63</v>
      </c>
      <c r="AC320" s="19" t="s">
        <v>63</v>
      </c>
      <c r="AD320" s="19" t="s">
        <v>63</v>
      </c>
      <c r="AE320" s="19" t="s">
        <v>63</v>
      </c>
      <c r="AF320" s="19" t="s">
        <v>63</v>
      </c>
      <c r="AG320" s="19" t="s">
        <v>63</v>
      </c>
      <c r="AH320" s="19" t="s">
        <v>63</v>
      </c>
      <c r="AI320" s="19" t="s">
        <v>63</v>
      </c>
      <c r="AJ320" s="19" t="s">
        <v>63</v>
      </c>
      <c r="AK320" s="19" t="s">
        <v>63</v>
      </c>
      <c r="AL320" s="19" t="s">
        <v>63</v>
      </c>
      <c r="AM320" s="19" t="s">
        <v>225</v>
      </c>
      <c r="AN320" s="229" t="s">
        <v>66</v>
      </c>
      <c r="AO320" s="87" t="s">
        <v>108</v>
      </c>
      <c r="AP320" s="87" t="s">
        <v>109</v>
      </c>
      <c r="AQ320" s="72" t="s">
        <v>63</v>
      </c>
      <c r="AR320" s="6" t="str">
        <f>VLOOKUP(A:A,EOL!A:B,2,FALSE)</f>
        <v>&lt;-Camera is EOL</v>
      </c>
    </row>
    <row r="321" spans="1:44" ht="45.75" thickTop="1">
      <c r="A321" s="597" t="s">
        <v>332</v>
      </c>
      <c r="B321" s="126" t="s">
        <v>315</v>
      </c>
      <c r="C321" s="51" t="s">
        <v>308</v>
      </c>
      <c r="D321" s="51" t="s">
        <v>63</v>
      </c>
      <c r="E321" s="51" t="s">
        <v>63</v>
      </c>
      <c r="F321" s="51" t="s">
        <v>63</v>
      </c>
      <c r="G321" s="119" t="s">
        <v>63</v>
      </c>
      <c r="H321" s="119" t="s">
        <v>63</v>
      </c>
      <c r="I321" s="119" t="s">
        <v>63</v>
      </c>
      <c r="J321" s="51" t="s">
        <v>309</v>
      </c>
      <c r="K321" s="51" t="s">
        <v>310</v>
      </c>
      <c r="L321" s="51" t="s">
        <v>63</v>
      </c>
      <c r="M321" s="119" t="s">
        <v>239</v>
      </c>
      <c r="N321" s="156" t="s">
        <v>213</v>
      </c>
      <c r="O321" s="119" t="s">
        <v>214</v>
      </c>
      <c r="P321" s="119" t="s">
        <v>215</v>
      </c>
      <c r="Q321" s="119" t="s">
        <v>216</v>
      </c>
      <c r="R321" s="119" t="s">
        <v>217</v>
      </c>
      <c r="S321" s="116" t="s">
        <v>227</v>
      </c>
      <c r="T321" s="116" t="s">
        <v>219</v>
      </c>
      <c r="U321" s="115" t="s">
        <v>220</v>
      </c>
      <c r="V321" s="115" t="s">
        <v>221</v>
      </c>
      <c r="W321" s="115" t="s">
        <v>222</v>
      </c>
      <c r="X321" s="115" t="s">
        <v>223</v>
      </c>
      <c r="Y321" s="116" t="s">
        <v>224</v>
      </c>
      <c r="Z321" s="119" t="s">
        <v>63</v>
      </c>
      <c r="AA321" s="51" t="s">
        <v>63</v>
      </c>
      <c r="AB321" s="51" t="s">
        <v>63</v>
      </c>
      <c r="AC321" s="51" t="s">
        <v>63</v>
      </c>
      <c r="AD321" s="51" t="s">
        <v>63</v>
      </c>
      <c r="AE321" s="51" t="s">
        <v>63</v>
      </c>
      <c r="AF321" s="51" t="s">
        <v>63</v>
      </c>
      <c r="AG321" s="51" t="s">
        <v>63</v>
      </c>
      <c r="AH321" s="51" t="s">
        <v>63</v>
      </c>
      <c r="AI321" s="51" t="s">
        <v>63</v>
      </c>
      <c r="AJ321" s="51" t="s">
        <v>63</v>
      </c>
      <c r="AK321" s="51" t="s">
        <v>63</v>
      </c>
      <c r="AL321" s="51" t="s">
        <v>63</v>
      </c>
      <c r="AM321" s="51" t="s">
        <v>311</v>
      </c>
      <c r="AN321" s="106" t="s">
        <v>240</v>
      </c>
      <c r="AO321" s="106" t="s">
        <v>312</v>
      </c>
      <c r="AP321" s="106" t="s">
        <v>109</v>
      </c>
      <c r="AQ321" s="117" t="s">
        <v>63</v>
      </c>
      <c r="AR321" s="6" t="str">
        <f>VLOOKUP(A:A,EOL!A:B,2,FALSE)</f>
        <v>&lt;-Camera is EOL</v>
      </c>
    </row>
    <row r="322" spans="1:44" ht="45">
      <c r="A322" s="598" t="s">
        <v>260</v>
      </c>
      <c r="B322" s="77" t="s">
        <v>261</v>
      </c>
      <c r="C322" s="18" t="s">
        <v>235</v>
      </c>
      <c r="D322" s="18" t="s">
        <v>63</v>
      </c>
      <c r="E322" s="18" t="s">
        <v>236</v>
      </c>
      <c r="F322" s="18" t="s">
        <v>63</v>
      </c>
      <c r="G322" s="91" t="s">
        <v>63</v>
      </c>
      <c r="H322" s="91" t="s">
        <v>63</v>
      </c>
      <c r="I322" s="91" t="s">
        <v>63</v>
      </c>
      <c r="J322" s="18" t="s">
        <v>256</v>
      </c>
      <c r="K322" s="18" t="s">
        <v>238</v>
      </c>
      <c r="L322" s="18" t="s">
        <v>63</v>
      </c>
      <c r="M322" s="91" t="s">
        <v>239</v>
      </c>
      <c r="N322" s="91" t="s">
        <v>213</v>
      </c>
      <c r="O322" s="91" t="s">
        <v>214</v>
      </c>
      <c r="P322" s="91" t="s">
        <v>215</v>
      </c>
      <c r="Q322" s="91" t="s">
        <v>216</v>
      </c>
      <c r="R322" s="91" t="s">
        <v>217</v>
      </c>
      <c r="S322" s="89" t="s">
        <v>227</v>
      </c>
      <c r="T322" s="89" t="s">
        <v>219</v>
      </c>
      <c r="U322" s="91" t="s">
        <v>220</v>
      </c>
      <c r="V322" s="91" t="s">
        <v>221</v>
      </c>
      <c r="W322" s="91" t="s">
        <v>222</v>
      </c>
      <c r="X322" s="91" t="s">
        <v>223</v>
      </c>
      <c r="Y322" s="102" t="s">
        <v>224</v>
      </c>
      <c r="Z322" s="91" t="s">
        <v>63</v>
      </c>
      <c r="AA322" s="18" t="s">
        <v>63</v>
      </c>
      <c r="AB322" s="18" t="s">
        <v>63</v>
      </c>
      <c r="AC322" s="18" t="s">
        <v>63</v>
      </c>
      <c r="AD322" s="18" t="s">
        <v>63</v>
      </c>
      <c r="AE322" s="18" t="s">
        <v>63</v>
      </c>
      <c r="AF322" s="18" t="s">
        <v>63</v>
      </c>
      <c r="AG322" s="18" t="s">
        <v>63</v>
      </c>
      <c r="AH322" s="18" t="s">
        <v>63</v>
      </c>
      <c r="AI322" s="18" t="s">
        <v>63</v>
      </c>
      <c r="AJ322" s="18" t="s">
        <v>63</v>
      </c>
      <c r="AK322" s="18" t="s">
        <v>63</v>
      </c>
      <c r="AL322" s="18" t="s">
        <v>63</v>
      </c>
      <c r="AM322" s="18" t="s">
        <v>257</v>
      </c>
      <c r="AN322" s="223" t="s">
        <v>240</v>
      </c>
      <c r="AO322" s="125" t="s">
        <v>241</v>
      </c>
      <c r="AP322" s="59" t="s">
        <v>109</v>
      </c>
      <c r="AQ322" s="78" t="s">
        <v>63</v>
      </c>
      <c r="AR322" s="6" t="str">
        <f>VLOOKUP(A:A,EOL!A:B,2,FALSE)</f>
        <v>&lt;-Camera is EOL</v>
      </c>
    </row>
    <row r="323" spans="1:44" ht="45">
      <c r="A323" s="598" t="s">
        <v>333</v>
      </c>
      <c r="B323" s="77" t="s">
        <v>315</v>
      </c>
      <c r="C323" s="18" t="s">
        <v>308</v>
      </c>
      <c r="D323" s="18" t="s">
        <v>63</v>
      </c>
      <c r="E323" s="18" t="s">
        <v>63</v>
      </c>
      <c r="F323" s="18" t="s">
        <v>63</v>
      </c>
      <c r="G323" s="54" t="s">
        <v>63</v>
      </c>
      <c r="H323" s="54" t="s">
        <v>63</v>
      </c>
      <c r="I323" s="54" t="s">
        <v>63</v>
      </c>
      <c r="J323" s="18" t="s">
        <v>309</v>
      </c>
      <c r="K323" s="18" t="s">
        <v>310</v>
      </c>
      <c r="L323" s="18" t="s">
        <v>63</v>
      </c>
      <c r="M323" s="54" t="s">
        <v>239</v>
      </c>
      <c r="N323" s="353" t="s">
        <v>213</v>
      </c>
      <c r="O323" s="54" t="s">
        <v>214</v>
      </c>
      <c r="P323" s="54" t="s">
        <v>215</v>
      </c>
      <c r="Q323" s="54" t="s">
        <v>216</v>
      </c>
      <c r="R323" s="54" t="s">
        <v>217</v>
      </c>
      <c r="S323" s="89" t="s">
        <v>227</v>
      </c>
      <c r="T323" s="89" t="s">
        <v>219</v>
      </c>
      <c r="U323" s="91" t="s">
        <v>220</v>
      </c>
      <c r="V323" s="91" t="s">
        <v>221</v>
      </c>
      <c r="W323" s="91" t="s">
        <v>222</v>
      </c>
      <c r="X323" s="91" t="s">
        <v>223</v>
      </c>
      <c r="Y323" s="89" t="s">
        <v>224</v>
      </c>
      <c r="Z323" s="54" t="s">
        <v>63</v>
      </c>
      <c r="AA323" s="18" t="s">
        <v>63</v>
      </c>
      <c r="AB323" s="18" t="s">
        <v>63</v>
      </c>
      <c r="AC323" s="18" t="s">
        <v>63</v>
      </c>
      <c r="AD323" s="18" t="s">
        <v>63</v>
      </c>
      <c r="AE323" s="18" t="s">
        <v>63</v>
      </c>
      <c r="AF323" s="18" t="s">
        <v>63</v>
      </c>
      <c r="AG323" s="18" t="s">
        <v>63</v>
      </c>
      <c r="AH323" s="18" t="s">
        <v>63</v>
      </c>
      <c r="AI323" s="18" t="s">
        <v>63</v>
      </c>
      <c r="AJ323" s="18" t="s">
        <v>63</v>
      </c>
      <c r="AK323" s="18" t="s">
        <v>63</v>
      </c>
      <c r="AL323" s="18" t="s">
        <v>63</v>
      </c>
      <c r="AM323" s="18" t="s">
        <v>311</v>
      </c>
      <c r="AN323" s="59" t="s">
        <v>240</v>
      </c>
      <c r="AO323" s="59" t="s">
        <v>312</v>
      </c>
      <c r="AP323" s="59" t="s">
        <v>109</v>
      </c>
      <c r="AQ323" s="78" t="s">
        <v>63</v>
      </c>
      <c r="AR323" s="6" t="str">
        <f>VLOOKUP(A:A,EOL!A:B,2,FALSE)</f>
        <v>&lt;-Camera is EOL</v>
      </c>
    </row>
    <row r="324" spans="1:44" ht="45.75" thickBot="1">
      <c r="A324" s="569" t="s">
        <v>334</v>
      </c>
      <c r="B324" s="77" t="s">
        <v>315</v>
      </c>
      <c r="C324" s="53" t="s">
        <v>308</v>
      </c>
      <c r="D324" s="53" t="s">
        <v>63</v>
      </c>
      <c r="E324" s="53" t="s">
        <v>63</v>
      </c>
      <c r="F324" s="53" t="s">
        <v>63</v>
      </c>
      <c r="G324" s="182" t="s">
        <v>63</v>
      </c>
      <c r="H324" s="182" t="s">
        <v>63</v>
      </c>
      <c r="I324" s="182" t="s">
        <v>63</v>
      </c>
      <c r="J324" s="53" t="s">
        <v>309</v>
      </c>
      <c r="K324" s="53" t="s">
        <v>310</v>
      </c>
      <c r="L324" s="53" t="s">
        <v>63</v>
      </c>
      <c r="M324" s="182" t="s">
        <v>239</v>
      </c>
      <c r="N324" s="349" t="s">
        <v>213</v>
      </c>
      <c r="O324" s="182" t="s">
        <v>214</v>
      </c>
      <c r="P324" s="182" t="s">
        <v>215</v>
      </c>
      <c r="Q324" s="182" t="s">
        <v>216</v>
      </c>
      <c r="R324" s="182" t="s">
        <v>217</v>
      </c>
      <c r="S324" s="176" t="s">
        <v>227</v>
      </c>
      <c r="T324" s="176" t="s">
        <v>219</v>
      </c>
      <c r="U324" s="160" t="s">
        <v>220</v>
      </c>
      <c r="V324" s="160" t="s">
        <v>221</v>
      </c>
      <c r="W324" s="160" t="s">
        <v>222</v>
      </c>
      <c r="X324" s="160" t="s">
        <v>223</v>
      </c>
      <c r="Y324" s="176" t="s">
        <v>224</v>
      </c>
      <c r="Z324" s="182" t="s">
        <v>63</v>
      </c>
      <c r="AA324" s="53" t="s">
        <v>63</v>
      </c>
      <c r="AB324" s="53" t="s">
        <v>63</v>
      </c>
      <c r="AC324" s="53" t="s">
        <v>63</v>
      </c>
      <c r="AD324" s="53" t="s">
        <v>63</v>
      </c>
      <c r="AE324" s="53" t="s">
        <v>63</v>
      </c>
      <c r="AF324" s="53" t="s">
        <v>63</v>
      </c>
      <c r="AG324" s="53" t="s">
        <v>63</v>
      </c>
      <c r="AH324" s="53" t="s">
        <v>63</v>
      </c>
      <c r="AI324" s="53" t="s">
        <v>63</v>
      </c>
      <c r="AJ324" s="53" t="s">
        <v>63</v>
      </c>
      <c r="AK324" s="53" t="s">
        <v>63</v>
      </c>
      <c r="AL324" s="53" t="s">
        <v>63</v>
      </c>
      <c r="AM324" s="53" t="s">
        <v>311</v>
      </c>
      <c r="AN324" s="162" t="s">
        <v>240</v>
      </c>
      <c r="AO324" s="162" t="s">
        <v>312</v>
      </c>
      <c r="AP324" s="162" t="s">
        <v>109</v>
      </c>
      <c r="AQ324" s="163" t="s">
        <v>63</v>
      </c>
      <c r="AR324" s="6" t="str">
        <f>VLOOKUP(A:A,EOL!A:B,2,FALSE)</f>
        <v>&lt;-Camera is EOL</v>
      </c>
    </row>
    <row r="325" spans="1:44" ht="46.5" thickTop="1" thickBot="1">
      <c r="A325" s="597" t="s">
        <v>335</v>
      </c>
      <c r="B325" s="75" t="s">
        <v>315</v>
      </c>
      <c r="C325" s="12" t="s">
        <v>308</v>
      </c>
      <c r="D325" s="12" t="s">
        <v>63</v>
      </c>
      <c r="E325" s="12" t="s">
        <v>63</v>
      </c>
      <c r="F325" s="12" t="s">
        <v>63</v>
      </c>
      <c r="G325" s="29" t="s">
        <v>63</v>
      </c>
      <c r="H325" s="29" t="s">
        <v>63</v>
      </c>
      <c r="I325" s="29" t="s">
        <v>63</v>
      </c>
      <c r="J325" s="12" t="s">
        <v>309</v>
      </c>
      <c r="K325" s="12" t="s">
        <v>310</v>
      </c>
      <c r="L325" s="12" t="s">
        <v>63</v>
      </c>
      <c r="M325" s="29" t="s">
        <v>239</v>
      </c>
      <c r="N325" s="85" t="s">
        <v>213</v>
      </c>
      <c r="O325" s="29" t="s">
        <v>214</v>
      </c>
      <c r="P325" s="29" t="s">
        <v>215</v>
      </c>
      <c r="Q325" s="29" t="s">
        <v>216</v>
      </c>
      <c r="R325" s="29" t="s">
        <v>217</v>
      </c>
      <c r="S325" s="21" t="s">
        <v>227</v>
      </c>
      <c r="T325" s="21" t="s">
        <v>219</v>
      </c>
      <c r="U325" s="20" t="s">
        <v>220</v>
      </c>
      <c r="V325" s="20" t="s">
        <v>221</v>
      </c>
      <c r="W325" s="20" t="s">
        <v>222</v>
      </c>
      <c r="X325" s="20" t="s">
        <v>223</v>
      </c>
      <c r="Y325" s="21" t="s">
        <v>224</v>
      </c>
      <c r="Z325" s="29" t="s">
        <v>63</v>
      </c>
      <c r="AA325" s="12" t="s">
        <v>63</v>
      </c>
      <c r="AB325" s="12" t="s">
        <v>63</v>
      </c>
      <c r="AC325" s="12" t="s">
        <v>63</v>
      </c>
      <c r="AD325" s="12" t="s">
        <v>63</v>
      </c>
      <c r="AE325" s="12" t="s">
        <v>63</v>
      </c>
      <c r="AF325" s="12" t="s">
        <v>63</v>
      </c>
      <c r="AG325" s="12" t="s">
        <v>63</v>
      </c>
      <c r="AH325" s="12" t="s">
        <v>63</v>
      </c>
      <c r="AI325" s="12" t="s">
        <v>63</v>
      </c>
      <c r="AJ325" s="12" t="s">
        <v>63</v>
      </c>
      <c r="AK325" s="12" t="s">
        <v>63</v>
      </c>
      <c r="AL325" s="12" t="s">
        <v>63</v>
      </c>
      <c r="AM325" s="221" t="s">
        <v>311</v>
      </c>
      <c r="AN325" s="69" t="s">
        <v>240</v>
      </c>
      <c r="AO325" s="69" t="s">
        <v>312</v>
      </c>
      <c r="AP325" s="69" t="s">
        <v>109</v>
      </c>
      <c r="AQ325" s="64" t="s">
        <v>63</v>
      </c>
      <c r="AR325" s="6" t="str">
        <f>VLOOKUP(A:A,EOL!A:B,2,FALSE)</f>
        <v>&lt;-Camera is EOL</v>
      </c>
    </row>
    <row r="326" spans="1:44" ht="46.5" thickTop="1" thickBot="1">
      <c r="A326" s="531" t="s">
        <v>262</v>
      </c>
      <c r="B326" s="75" t="s">
        <v>261</v>
      </c>
      <c r="C326" s="493" t="s">
        <v>235</v>
      </c>
      <c r="D326" s="17" t="s">
        <v>63</v>
      </c>
      <c r="E326" s="17" t="s">
        <v>236</v>
      </c>
      <c r="F326" s="17" t="s">
        <v>63</v>
      </c>
      <c r="G326" s="26" t="s">
        <v>63</v>
      </c>
      <c r="H326" s="26" t="s">
        <v>63</v>
      </c>
      <c r="I326" s="26" t="s">
        <v>63</v>
      </c>
      <c r="J326" s="17" t="s">
        <v>256</v>
      </c>
      <c r="K326" s="17" t="s">
        <v>238</v>
      </c>
      <c r="L326" s="17" t="s">
        <v>63</v>
      </c>
      <c r="M326" s="26" t="s">
        <v>239</v>
      </c>
      <c r="N326" s="26" t="s">
        <v>213</v>
      </c>
      <c r="O326" s="26" t="s">
        <v>214</v>
      </c>
      <c r="P326" s="26" t="s">
        <v>215</v>
      </c>
      <c r="Q326" s="26" t="s">
        <v>216</v>
      </c>
      <c r="R326" s="26" t="s">
        <v>217</v>
      </c>
      <c r="S326" s="27" t="s">
        <v>227</v>
      </c>
      <c r="T326" s="27" t="s">
        <v>219</v>
      </c>
      <c r="U326" s="26" t="s">
        <v>220</v>
      </c>
      <c r="V326" s="26" t="s">
        <v>221</v>
      </c>
      <c r="W326" s="26" t="s">
        <v>222</v>
      </c>
      <c r="X326" s="26" t="s">
        <v>223</v>
      </c>
      <c r="Y326" s="28" t="s">
        <v>224</v>
      </c>
      <c r="Z326" s="26" t="s">
        <v>63</v>
      </c>
      <c r="AA326" s="17" t="s">
        <v>63</v>
      </c>
      <c r="AB326" s="17" t="s">
        <v>63</v>
      </c>
      <c r="AC326" s="17" t="s">
        <v>63</v>
      </c>
      <c r="AD326" s="17" t="s">
        <v>63</v>
      </c>
      <c r="AE326" s="17" t="s">
        <v>63</v>
      </c>
      <c r="AF326" s="17" t="s">
        <v>63</v>
      </c>
      <c r="AG326" s="17" t="s">
        <v>63</v>
      </c>
      <c r="AH326" s="17" t="s">
        <v>63</v>
      </c>
      <c r="AI326" s="17" t="s">
        <v>63</v>
      </c>
      <c r="AJ326" s="17" t="s">
        <v>63</v>
      </c>
      <c r="AK326" s="17" t="s">
        <v>63</v>
      </c>
      <c r="AL326" s="17" t="s">
        <v>63</v>
      </c>
      <c r="AM326" s="17" t="s">
        <v>257</v>
      </c>
      <c r="AN326" s="220" t="s">
        <v>240</v>
      </c>
      <c r="AO326" s="83" t="s">
        <v>241</v>
      </c>
      <c r="AP326" s="70" t="s">
        <v>109</v>
      </c>
      <c r="AQ326" s="68" t="s">
        <v>63</v>
      </c>
      <c r="AR326" s="6" t="str">
        <f>VLOOKUP(A:A,EOL!A:B,2,FALSE)</f>
        <v>&lt;-Camera is EOL</v>
      </c>
    </row>
    <row r="327" spans="1:44" ht="46.5" thickTop="1" thickBot="1">
      <c r="A327" s="599" t="s">
        <v>491</v>
      </c>
      <c r="B327" s="319" t="s">
        <v>492</v>
      </c>
      <c r="C327" s="32" t="s">
        <v>108</v>
      </c>
      <c r="D327" s="196" t="s">
        <v>493</v>
      </c>
      <c r="E327" s="33" t="s">
        <v>63</v>
      </c>
      <c r="F327" s="33" t="s">
        <v>63</v>
      </c>
      <c r="G327" s="26" t="s">
        <v>63</v>
      </c>
      <c r="H327" s="26" t="s">
        <v>63</v>
      </c>
      <c r="I327" s="26" t="s">
        <v>63</v>
      </c>
      <c r="J327" s="17" t="s">
        <v>63</v>
      </c>
      <c r="K327" s="33" t="s">
        <v>494</v>
      </c>
      <c r="L327" s="196" t="s">
        <v>495</v>
      </c>
      <c r="M327" s="26" t="s">
        <v>63</v>
      </c>
      <c r="N327" s="26" t="s">
        <v>213</v>
      </c>
      <c r="O327" s="26" t="s">
        <v>214</v>
      </c>
      <c r="P327" s="26" t="s">
        <v>215</v>
      </c>
      <c r="Q327" s="26" t="s">
        <v>216</v>
      </c>
      <c r="R327" s="26" t="s">
        <v>217</v>
      </c>
      <c r="S327" s="28" t="s">
        <v>227</v>
      </c>
      <c r="T327" s="28" t="s">
        <v>219</v>
      </c>
      <c r="U327" s="26" t="s">
        <v>220</v>
      </c>
      <c r="V327" s="122" t="s">
        <v>221</v>
      </c>
      <c r="W327" s="26" t="s">
        <v>222</v>
      </c>
      <c r="X327" s="26" t="s">
        <v>223</v>
      </c>
      <c r="Y327" s="28" t="s">
        <v>224</v>
      </c>
      <c r="Z327" s="26" t="s">
        <v>63</v>
      </c>
      <c r="AA327" s="33" t="s">
        <v>63</v>
      </c>
      <c r="AB327" s="33" t="s">
        <v>63</v>
      </c>
      <c r="AC327" s="33" t="s">
        <v>63</v>
      </c>
      <c r="AD327" s="33" t="s">
        <v>63</v>
      </c>
      <c r="AE327" s="33" t="s">
        <v>63</v>
      </c>
      <c r="AF327" s="33" t="s">
        <v>63</v>
      </c>
      <c r="AG327" s="33" t="s">
        <v>63</v>
      </c>
      <c r="AH327" s="33" t="s">
        <v>63</v>
      </c>
      <c r="AI327" s="33" t="s">
        <v>63</v>
      </c>
      <c r="AJ327" s="33" t="s">
        <v>63</v>
      </c>
      <c r="AK327" s="33" t="s">
        <v>63</v>
      </c>
      <c r="AL327" s="33" t="s">
        <v>63</v>
      </c>
      <c r="AM327" s="17" t="s">
        <v>63</v>
      </c>
      <c r="AN327" s="220" t="s">
        <v>66</v>
      </c>
      <c r="AO327" s="70" t="s">
        <v>108</v>
      </c>
      <c r="AP327" s="70" t="s">
        <v>109</v>
      </c>
      <c r="AQ327" s="68" t="s">
        <v>63</v>
      </c>
      <c r="AR327" s="6" t="str">
        <f>VLOOKUP(A:A,EOL!A:B,2,FALSE)</f>
        <v>&lt;-Camera is EOL</v>
      </c>
    </row>
    <row r="328" spans="1:44" ht="46.5" thickTop="1" thickBot="1">
      <c r="A328" s="549" t="s">
        <v>509</v>
      </c>
      <c r="B328" s="71" t="s">
        <v>510</v>
      </c>
      <c r="C328" s="62" t="s">
        <v>108</v>
      </c>
      <c r="D328" s="62" t="s">
        <v>493</v>
      </c>
      <c r="E328" s="62" t="s">
        <v>63</v>
      </c>
      <c r="F328" s="62" t="s">
        <v>63</v>
      </c>
      <c r="G328" s="36" t="s">
        <v>63</v>
      </c>
      <c r="H328" s="36" t="s">
        <v>63</v>
      </c>
      <c r="I328" s="36" t="s">
        <v>63</v>
      </c>
      <c r="J328" s="62" t="s">
        <v>63</v>
      </c>
      <c r="K328" s="62" t="s">
        <v>494</v>
      </c>
      <c r="L328" s="62" t="s">
        <v>495</v>
      </c>
      <c r="M328" s="36" t="s">
        <v>63</v>
      </c>
      <c r="N328" s="36" t="s">
        <v>213</v>
      </c>
      <c r="O328" s="36" t="s">
        <v>214</v>
      </c>
      <c r="P328" s="36" t="s">
        <v>215</v>
      </c>
      <c r="Q328" s="36" t="s">
        <v>216</v>
      </c>
      <c r="R328" s="36" t="s">
        <v>217</v>
      </c>
      <c r="S328" s="88" t="s">
        <v>227</v>
      </c>
      <c r="T328" s="88" t="s">
        <v>219</v>
      </c>
      <c r="U328" s="36" t="s">
        <v>220</v>
      </c>
      <c r="V328" s="36" t="s">
        <v>221</v>
      </c>
      <c r="W328" s="36" t="s">
        <v>222</v>
      </c>
      <c r="X328" s="36" t="s">
        <v>223</v>
      </c>
      <c r="Y328" s="88" t="s">
        <v>224</v>
      </c>
      <c r="Z328" s="36" t="s">
        <v>63</v>
      </c>
      <c r="AA328" s="62" t="s">
        <v>63</v>
      </c>
      <c r="AB328" s="62" t="s">
        <v>63</v>
      </c>
      <c r="AC328" s="62" t="s">
        <v>63</v>
      </c>
      <c r="AD328" s="62" t="s">
        <v>63</v>
      </c>
      <c r="AE328" s="62" t="s">
        <v>63</v>
      </c>
      <c r="AF328" s="62" t="s">
        <v>63</v>
      </c>
      <c r="AG328" s="62" t="s">
        <v>63</v>
      </c>
      <c r="AH328" s="62" t="s">
        <v>63</v>
      </c>
      <c r="AI328" s="62" t="s">
        <v>63</v>
      </c>
      <c r="AJ328" s="62" t="s">
        <v>63</v>
      </c>
      <c r="AK328" s="62" t="s">
        <v>63</v>
      </c>
      <c r="AL328" s="62" t="s">
        <v>63</v>
      </c>
      <c r="AM328" s="19" t="s">
        <v>63</v>
      </c>
      <c r="AN328" s="229" t="s">
        <v>66</v>
      </c>
      <c r="AO328" s="87" t="s">
        <v>108</v>
      </c>
      <c r="AP328" s="291" t="s">
        <v>109</v>
      </c>
      <c r="AQ328" s="72" t="s">
        <v>63</v>
      </c>
      <c r="AR328" s="6" t="str">
        <f>VLOOKUP(A:A,EOL!A:B,2,FALSE)</f>
        <v>&lt;-Camera is EOL</v>
      </c>
    </row>
    <row r="329" spans="1:44" ht="15.75" thickTop="1">
      <c r="A329" s="527" t="s">
        <v>114</v>
      </c>
      <c r="B329" s="63" t="s">
        <v>62</v>
      </c>
      <c r="C329" s="12" t="s">
        <v>63</v>
      </c>
      <c r="D329" s="12" t="s">
        <v>63</v>
      </c>
      <c r="E329" s="12" t="s">
        <v>63</v>
      </c>
      <c r="F329" s="12" t="s">
        <v>63</v>
      </c>
      <c r="G329" s="12" t="s">
        <v>63</v>
      </c>
      <c r="H329" s="12" t="s">
        <v>63</v>
      </c>
      <c r="I329" s="12" t="s">
        <v>63</v>
      </c>
      <c r="J329" s="12" t="s">
        <v>63</v>
      </c>
      <c r="K329" s="12" t="s">
        <v>63</v>
      </c>
      <c r="L329" s="12" t="s">
        <v>63</v>
      </c>
      <c r="M329" s="12" t="s">
        <v>63</v>
      </c>
      <c r="N329" s="12" t="s">
        <v>63</v>
      </c>
      <c r="O329" s="12" t="s">
        <v>63</v>
      </c>
      <c r="P329" s="12" t="s">
        <v>63</v>
      </c>
      <c r="Q329" s="12" t="s">
        <v>63</v>
      </c>
      <c r="R329" s="12" t="s">
        <v>63</v>
      </c>
      <c r="S329" s="12" t="s">
        <v>63</v>
      </c>
      <c r="T329" s="12" t="s">
        <v>63</v>
      </c>
      <c r="U329" s="12" t="s">
        <v>63</v>
      </c>
      <c r="V329" s="29" t="s">
        <v>63</v>
      </c>
      <c r="W329" s="12" t="s">
        <v>63</v>
      </c>
      <c r="X329" s="12" t="s">
        <v>63</v>
      </c>
      <c r="Y329" s="12" t="s">
        <v>63</v>
      </c>
      <c r="Z329" s="12" t="s">
        <v>63</v>
      </c>
      <c r="AA329" s="12" t="s">
        <v>63</v>
      </c>
      <c r="AB329" s="12" t="s">
        <v>63</v>
      </c>
      <c r="AC329" s="12" t="s">
        <v>63</v>
      </c>
      <c r="AD329" s="12" t="s">
        <v>63</v>
      </c>
      <c r="AE329" s="12" t="s">
        <v>63</v>
      </c>
      <c r="AF329" s="12" t="s">
        <v>63</v>
      </c>
      <c r="AG329" s="12" t="s">
        <v>63</v>
      </c>
      <c r="AH329" s="12" t="s">
        <v>63</v>
      </c>
      <c r="AI329" s="12" t="s">
        <v>63</v>
      </c>
      <c r="AJ329" s="12" t="s">
        <v>63</v>
      </c>
      <c r="AK329" s="12" t="s">
        <v>63</v>
      </c>
      <c r="AL329" s="12" t="s">
        <v>63</v>
      </c>
      <c r="AM329" s="12" t="s">
        <v>63</v>
      </c>
      <c r="AN329" s="218" t="s">
        <v>66</v>
      </c>
      <c r="AO329" s="218" t="s">
        <v>66</v>
      </c>
      <c r="AP329" s="218" t="s">
        <v>66</v>
      </c>
      <c r="AQ329" s="64" t="s">
        <v>63</v>
      </c>
      <c r="AR329" s="6" t="str">
        <f>VLOOKUP(A:A,EOL!A:B,2,FALSE)</f>
        <v>&lt;-Camera is EOL</v>
      </c>
    </row>
    <row r="330" spans="1:44">
      <c r="A330" s="528" t="s">
        <v>115</v>
      </c>
      <c r="B330" s="65" t="s">
        <v>62</v>
      </c>
      <c r="C330" s="14" t="s">
        <v>63</v>
      </c>
      <c r="D330" s="14" t="s">
        <v>63</v>
      </c>
      <c r="E330" s="14" t="s">
        <v>63</v>
      </c>
      <c r="F330" s="14" t="s">
        <v>63</v>
      </c>
      <c r="G330" s="14" t="s">
        <v>63</v>
      </c>
      <c r="H330" s="14" t="s">
        <v>63</v>
      </c>
      <c r="I330" s="14" t="s">
        <v>63</v>
      </c>
      <c r="J330" s="14" t="s">
        <v>63</v>
      </c>
      <c r="K330" s="14" t="s">
        <v>63</v>
      </c>
      <c r="L330" s="14" t="s">
        <v>63</v>
      </c>
      <c r="M330" s="14" t="s">
        <v>63</v>
      </c>
      <c r="N330" s="14" t="s">
        <v>63</v>
      </c>
      <c r="O330" s="14" t="s">
        <v>63</v>
      </c>
      <c r="P330" s="14" t="s">
        <v>63</v>
      </c>
      <c r="Q330" s="14" t="s">
        <v>63</v>
      </c>
      <c r="R330" s="14" t="s">
        <v>63</v>
      </c>
      <c r="S330" s="14" t="s">
        <v>63</v>
      </c>
      <c r="T330" s="14" t="s">
        <v>63</v>
      </c>
      <c r="U330" s="14" t="s">
        <v>63</v>
      </c>
      <c r="V330" s="30" t="s">
        <v>63</v>
      </c>
      <c r="W330" s="14" t="s">
        <v>63</v>
      </c>
      <c r="X330" s="14" t="s">
        <v>63</v>
      </c>
      <c r="Y330" s="14" t="s">
        <v>63</v>
      </c>
      <c r="Z330" s="14" t="s">
        <v>63</v>
      </c>
      <c r="AA330" s="14" t="s">
        <v>63</v>
      </c>
      <c r="AB330" s="14" t="s">
        <v>63</v>
      </c>
      <c r="AC330" s="14" t="s">
        <v>63</v>
      </c>
      <c r="AD330" s="14" t="s">
        <v>63</v>
      </c>
      <c r="AE330" s="14" t="s">
        <v>63</v>
      </c>
      <c r="AF330" s="14" t="s">
        <v>63</v>
      </c>
      <c r="AG330" s="14" t="s">
        <v>63</v>
      </c>
      <c r="AH330" s="14" t="s">
        <v>63</v>
      </c>
      <c r="AI330" s="14" t="s">
        <v>63</v>
      </c>
      <c r="AJ330" s="14" t="s">
        <v>63</v>
      </c>
      <c r="AK330" s="14" t="s">
        <v>63</v>
      </c>
      <c r="AL330" s="14" t="s">
        <v>63</v>
      </c>
      <c r="AM330" s="14" t="s">
        <v>63</v>
      </c>
      <c r="AN330" s="207" t="s">
        <v>66</v>
      </c>
      <c r="AO330" s="207" t="s">
        <v>66</v>
      </c>
      <c r="AP330" s="207" t="s">
        <v>66</v>
      </c>
      <c r="AQ330" s="66" t="s">
        <v>63</v>
      </c>
      <c r="AR330" s="6" t="str">
        <f>VLOOKUP(A:A,EOL!A:B,2,FALSE)</f>
        <v>&lt;-Camera is EOL</v>
      </c>
    </row>
    <row r="331" spans="1:44">
      <c r="A331" s="528" t="s">
        <v>116</v>
      </c>
      <c r="B331" s="65" t="s">
        <v>62</v>
      </c>
      <c r="C331" s="14" t="s">
        <v>63</v>
      </c>
      <c r="D331" s="14" t="s">
        <v>63</v>
      </c>
      <c r="E331" s="14" t="s">
        <v>63</v>
      </c>
      <c r="F331" s="14" t="s">
        <v>63</v>
      </c>
      <c r="G331" s="14" t="s">
        <v>63</v>
      </c>
      <c r="H331" s="14" t="s">
        <v>63</v>
      </c>
      <c r="I331" s="14" t="s">
        <v>63</v>
      </c>
      <c r="J331" s="14" t="s">
        <v>63</v>
      </c>
      <c r="K331" s="14" t="s">
        <v>63</v>
      </c>
      <c r="L331" s="14" t="s">
        <v>63</v>
      </c>
      <c r="M331" s="14" t="s">
        <v>63</v>
      </c>
      <c r="N331" s="14" t="s">
        <v>63</v>
      </c>
      <c r="O331" s="14" t="s">
        <v>63</v>
      </c>
      <c r="P331" s="14" t="s">
        <v>63</v>
      </c>
      <c r="Q331" s="14" t="s">
        <v>63</v>
      </c>
      <c r="R331" s="14" t="s">
        <v>63</v>
      </c>
      <c r="S331" s="14" t="s">
        <v>63</v>
      </c>
      <c r="T331" s="14" t="s">
        <v>63</v>
      </c>
      <c r="U331" s="14" t="s">
        <v>63</v>
      </c>
      <c r="V331" s="30" t="s">
        <v>63</v>
      </c>
      <c r="W331" s="14" t="s">
        <v>63</v>
      </c>
      <c r="X331" s="14" t="s">
        <v>63</v>
      </c>
      <c r="Y331" s="14" t="s">
        <v>63</v>
      </c>
      <c r="Z331" s="14" t="s">
        <v>63</v>
      </c>
      <c r="AA331" s="14" t="s">
        <v>63</v>
      </c>
      <c r="AB331" s="14" t="s">
        <v>63</v>
      </c>
      <c r="AC331" s="14" t="s">
        <v>63</v>
      </c>
      <c r="AD331" s="14" t="s">
        <v>63</v>
      </c>
      <c r="AE331" s="14" t="s">
        <v>63</v>
      </c>
      <c r="AF331" s="14" t="s">
        <v>63</v>
      </c>
      <c r="AG331" s="14" t="s">
        <v>63</v>
      </c>
      <c r="AH331" s="14" t="s">
        <v>63</v>
      </c>
      <c r="AI331" s="14" t="s">
        <v>63</v>
      </c>
      <c r="AJ331" s="14" t="s">
        <v>63</v>
      </c>
      <c r="AK331" s="14" t="s">
        <v>63</v>
      </c>
      <c r="AL331" s="14" t="s">
        <v>63</v>
      </c>
      <c r="AM331" s="14" t="s">
        <v>63</v>
      </c>
      <c r="AN331" s="207" t="s">
        <v>66</v>
      </c>
      <c r="AO331" s="207" t="s">
        <v>66</v>
      </c>
      <c r="AP331" s="207" t="s">
        <v>66</v>
      </c>
      <c r="AQ331" s="66" t="s">
        <v>63</v>
      </c>
      <c r="AR331" s="6" t="str">
        <f>VLOOKUP(A:A,EOL!A:B,2,FALSE)</f>
        <v>&lt;-Camera is EOL</v>
      </c>
    </row>
    <row r="332" spans="1:44" ht="15.75" thickBot="1">
      <c r="A332" s="529" t="s">
        <v>117</v>
      </c>
      <c r="B332" s="67" t="s">
        <v>62</v>
      </c>
      <c r="C332" s="17" t="s">
        <v>63</v>
      </c>
      <c r="D332" s="17" t="s">
        <v>63</v>
      </c>
      <c r="E332" s="17" t="s">
        <v>63</v>
      </c>
      <c r="F332" s="17" t="s">
        <v>63</v>
      </c>
      <c r="G332" s="17" t="s">
        <v>63</v>
      </c>
      <c r="H332" s="17" t="s">
        <v>63</v>
      </c>
      <c r="I332" s="17" t="s">
        <v>63</v>
      </c>
      <c r="J332" s="17" t="s">
        <v>63</v>
      </c>
      <c r="K332" s="17" t="s">
        <v>63</v>
      </c>
      <c r="L332" s="17" t="s">
        <v>63</v>
      </c>
      <c r="M332" s="17" t="s">
        <v>63</v>
      </c>
      <c r="N332" s="17" t="s">
        <v>63</v>
      </c>
      <c r="O332" s="17" t="s">
        <v>63</v>
      </c>
      <c r="P332" s="17" t="s">
        <v>63</v>
      </c>
      <c r="Q332" s="17" t="s">
        <v>63</v>
      </c>
      <c r="R332" s="17" t="s">
        <v>63</v>
      </c>
      <c r="S332" s="17" t="s">
        <v>63</v>
      </c>
      <c r="T332" s="17" t="s">
        <v>63</v>
      </c>
      <c r="U332" s="17" t="s">
        <v>63</v>
      </c>
      <c r="V332" s="31" t="s">
        <v>63</v>
      </c>
      <c r="W332" s="17" t="s">
        <v>63</v>
      </c>
      <c r="X332" s="17" t="s">
        <v>63</v>
      </c>
      <c r="Y332" s="17" t="s">
        <v>63</v>
      </c>
      <c r="Z332" s="17" t="s">
        <v>63</v>
      </c>
      <c r="AA332" s="17" t="s">
        <v>63</v>
      </c>
      <c r="AB332" s="17" t="s">
        <v>63</v>
      </c>
      <c r="AC332" s="17" t="s">
        <v>63</v>
      </c>
      <c r="AD332" s="17" t="s">
        <v>63</v>
      </c>
      <c r="AE332" s="17" t="s">
        <v>63</v>
      </c>
      <c r="AF332" s="17" t="s">
        <v>63</v>
      </c>
      <c r="AG332" s="17" t="s">
        <v>63</v>
      </c>
      <c r="AH332" s="17" t="s">
        <v>63</v>
      </c>
      <c r="AI332" s="17" t="s">
        <v>63</v>
      </c>
      <c r="AJ332" s="17" t="s">
        <v>63</v>
      </c>
      <c r="AK332" s="17" t="s">
        <v>63</v>
      </c>
      <c r="AL332" s="17" t="s">
        <v>63</v>
      </c>
      <c r="AM332" s="17" t="s">
        <v>63</v>
      </c>
      <c r="AN332" s="220" t="s">
        <v>66</v>
      </c>
      <c r="AO332" s="220" t="s">
        <v>66</v>
      </c>
      <c r="AP332" s="220" t="s">
        <v>66</v>
      </c>
      <c r="AQ332" s="68" t="s">
        <v>63</v>
      </c>
      <c r="AR332" s="6" t="str">
        <f>VLOOKUP(A:A,EOL!A:B,2,FALSE)</f>
        <v>&lt;-Camera is EOL</v>
      </c>
    </row>
    <row r="333" spans="1:44" ht="16.5" thickTop="1" thickBot="1">
      <c r="A333" s="583" t="s">
        <v>120</v>
      </c>
      <c r="B333" s="71" t="s">
        <v>119</v>
      </c>
      <c r="C333" s="19" t="s">
        <v>108</v>
      </c>
      <c r="D333" s="19" t="s">
        <v>108</v>
      </c>
      <c r="E333" s="19" t="s">
        <v>63</v>
      </c>
      <c r="F333" s="19" t="s">
        <v>63</v>
      </c>
      <c r="G333" s="19" t="s">
        <v>63</v>
      </c>
      <c r="H333" s="19" t="s">
        <v>63</v>
      </c>
      <c r="I333" s="19" t="s">
        <v>63</v>
      </c>
      <c r="J333" s="19" t="s">
        <v>63</v>
      </c>
      <c r="K333" s="19" t="s">
        <v>63</v>
      </c>
      <c r="L333" s="19" t="s">
        <v>63</v>
      </c>
      <c r="M333" s="19" t="s">
        <v>63</v>
      </c>
      <c r="N333" s="19" t="s">
        <v>63</v>
      </c>
      <c r="O333" s="19" t="s">
        <v>63</v>
      </c>
      <c r="P333" s="19" t="s">
        <v>63</v>
      </c>
      <c r="Q333" s="19" t="s">
        <v>63</v>
      </c>
      <c r="R333" s="19" t="s">
        <v>63</v>
      </c>
      <c r="S333" s="19" t="s">
        <v>63</v>
      </c>
      <c r="T333" s="19" t="s">
        <v>63</v>
      </c>
      <c r="U333" s="19" t="s">
        <v>63</v>
      </c>
      <c r="V333" s="36" t="s">
        <v>65</v>
      </c>
      <c r="W333" s="19" t="s">
        <v>63</v>
      </c>
      <c r="X333" s="19" t="s">
        <v>63</v>
      </c>
      <c r="Y333" s="19" t="s">
        <v>63</v>
      </c>
      <c r="Z333" s="19" t="s">
        <v>63</v>
      </c>
      <c r="AA333" s="19" t="s">
        <v>63</v>
      </c>
      <c r="AB333" s="19" t="s">
        <v>63</v>
      </c>
      <c r="AC333" s="19" t="s">
        <v>63</v>
      </c>
      <c r="AD333" s="19" t="s">
        <v>63</v>
      </c>
      <c r="AE333" s="19" t="s">
        <v>63</v>
      </c>
      <c r="AF333" s="19" t="s">
        <v>63</v>
      </c>
      <c r="AG333" s="19" t="s">
        <v>63</v>
      </c>
      <c r="AH333" s="19" t="s">
        <v>63</v>
      </c>
      <c r="AI333" s="19" t="s">
        <v>63</v>
      </c>
      <c r="AJ333" s="19" t="s">
        <v>63</v>
      </c>
      <c r="AK333" s="19" t="s">
        <v>63</v>
      </c>
      <c r="AL333" s="19" t="s">
        <v>63</v>
      </c>
      <c r="AM333" s="19" t="s">
        <v>63</v>
      </c>
      <c r="AN333" s="229" t="s">
        <v>66</v>
      </c>
      <c r="AO333" s="376" t="s">
        <v>108</v>
      </c>
      <c r="AP333" s="376" t="s">
        <v>109</v>
      </c>
      <c r="AQ333" s="72" t="s">
        <v>63</v>
      </c>
      <c r="AR333" s="6" t="str">
        <f>VLOOKUP(A:A,EOL!A:B,2,FALSE)</f>
        <v>&lt;-Camera is EOL</v>
      </c>
    </row>
    <row r="334" spans="1:44" ht="16.5" thickTop="1" thickBot="1">
      <c r="A334" s="600" t="s">
        <v>103</v>
      </c>
      <c r="B334" s="142" t="s">
        <v>68</v>
      </c>
      <c r="C334" s="143" t="s">
        <v>63</v>
      </c>
      <c r="D334" s="143" t="s">
        <v>64</v>
      </c>
      <c r="E334" s="143" t="s">
        <v>63</v>
      </c>
      <c r="F334" s="143" t="s">
        <v>63</v>
      </c>
      <c r="G334" s="143" t="s">
        <v>63</v>
      </c>
      <c r="H334" s="143" t="s">
        <v>63</v>
      </c>
      <c r="I334" s="143" t="s">
        <v>63</v>
      </c>
      <c r="J334" s="143" t="s">
        <v>63</v>
      </c>
      <c r="K334" s="19" t="s">
        <v>63</v>
      </c>
      <c r="L334" s="143" t="s">
        <v>63</v>
      </c>
      <c r="M334" s="143" t="s">
        <v>63</v>
      </c>
      <c r="N334" s="19" t="s">
        <v>63</v>
      </c>
      <c r="O334" s="19" t="s">
        <v>63</v>
      </c>
      <c r="P334" s="19" t="s">
        <v>63</v>
      </c>
      <c r="Q334" s="19" t="s">
        <v>63</v>
      </c>
      <c r="R334" s="19" t="s">
        <v>63</v>
      </c>
      <c r="S334" s="19" t="s">
        <v>63</v>
      </c>
      <c r="T334" s="19" t="s">
        <v>63</v>
      </c>
      <c r="U334" s="19" t="s">
        <v>63</v>
      </c>
      <c r="V334" s="35" t="s">
        <v>65</v>
      </c>
      <c r="W334" s="19" t="s">
        <v>63</v>
      </c>
      <c r="X334" s="19" t="s">
        <v>63</v>
      </c>
      <c r="Y334" s="19" t="s">
        <v>63</v>
      </c>
      <c r="Z334" s="19" t="s">
        <v>63</v>
      </c>
      <c r="AA334" s="19" t="s">
        <v>63</v>
      </c>
      <c r="AB334" s="19" t="s">
        <v>63</v>
      </c>
      <c r="AC334" s="19" t="s">
        <v>63</v>
      </c>
      <c r="AD334" s="19" t="s">
        <v>63</v>
      </c>
      <c r="AE334" s="19" t="s">
        <v>63</v>
      </c>
      <c r="AF334" s="19" t="s">
        <v>63</v>
      </c>
      <c r="AG334" s="19" t="s">
        <v>63</v>
      </c>
      <c r="AH334" s="19" t="s">
        <v>63</v>
      </c>
      <c r="AI334" s="19" t="s">
        <v>63</v>
      </c>
      <c r="AJ334" s="19" t="s">
        <v>63</v>
      </c>
      <c r="AK334" s="19" t="s">
        <v>63</v>
      </c>
      <c r="AL334" s="19" t="s">
        <v>63</v>
      </c>
      <c r="AM334" s="19" t="s">
        <v>63</v>
      </c>
      <c r="AN334" s="229" t="s">
        <v>66</v>
      </c>
      <c r="AO334" s="87" t="s">
        <v>66</v>
      </c>
      <c r="AP334" s="229" t="s">
        <v>66</v>
      </c>
      <c r="AQ334" s="72" t="s">
        <v>63</v>
      </c>
      <c r="AR334" s="6" t="str">
        <f>VLOOKUP(A:A,EOL!A:B,2,FALSE)</f>
        <v>&lt;-Camera is EOL</v>
      </c>
    </row>
    <row r="335" spans="1:44" ht="15.75" thickTop="1">
      <c r="A335" s="530" t="s">
        <v>104</v>
      </c>
      <c r="B335" s="63" t="s">
        <v>68</v>
      </c>
      <c r="C335" s="12" t="s">
        <v>63</v>
      </c>
      <c r="D335" s="12" t="s">
        <v>64</v>
      </c>
      <c r="E335" s="12" t="s">
        <v>63</v>
      </c>
      <c r="F335" s="12" t="s">
        <v>63</v>
      </c>
      <c r="G335" s="12" t="s">
        <v>63</v>
      </c>
      <c r="H335" s="12" t="s">
        <v>63</v>
      </c>
      <c r="I335" s="12" t="s">
        <v>63</v>
      </c>
      <c r="J335" s="12" t="s">
        <v>63</v>
      </c>
      <c r="K335" s="12" t="s">
        <v>63</v>
      </c>
      <c r="L335" s="12" t="s">
        <v>63</v>
      </c>
      <c r="M335" s="12" t="s">
        <v>63</v>
      </c>
      <c r="N335" s="12" t="s">
        <v>63</v>
      </c>
      <c r="O335" s="12" t="s">
        <v>63</v>
      </c>
      <c r="P335" s="12" t="s">
        <v>63</v>
      </c>
      <c r="Q335" s="12" t="s">
        <v>63</v>
      </c>
      <c r="R335" s="12" t="s">
        <v>63</v>
      </c>
      <c r="S335" s="12" t="s">
        <v>63</v>
      </c>
      <c r="T335" s="12" t="s">
        <v>63</v>
      </c>
      <c r="U335" s="12" t="s">
        <v>63</v>
      </c>
      <c r="V335" s="29" t="s">
        <v>65</v>
      </c>
      <c r="W335" s="12" t="s">
        <v>63</v>
      </c>
      <c r="X335" s="12" t="s">
        <v>63</v>
      </c>
      <c r="Y335" s="12" t="s">
        <v>63</v>
      </c>
      <c r="Z335" s="12" t="s">
        <v>63</v>
      </c>
      <c r="AA335" s="12" t="s">
        <v>63</v>
      </c>
      <c r="AB335" s="12" t="s">
        <v>63</v>
      </c>
      <c r="AC335" s="12" t="s">
        <v>63</v>
      </c>
      <c r="AD335" s="12" t="s">
        <v>63</v>
      </c>
      <c r="AE335" s="12" t="s">
        <v>63</v>
      </c>
      <c r="AF335" s="12" t="s">
        <v>63</v>
      </c>
      <c r="AG335" s="12" t="s">
        <v>63</v>
      </c>
      <c r="AH335" s="12" t="s">
        <v>63</v>
      </c>
      <c r="AI335" s="12" t="s">
        <v>63</v>
      </c>
      <c r="AJ335" s="12" t="s">
        <v>63</v>
      </c>
      <c r="AK335" s="12" t="s">
        <v>63</v>
      </c>
      <c r="AL335" s="12" t="s">
        <v>63</v>
      </c>
      <c r="AM335" s="12" t="s">
        <v>63</v>
      </c>
      <c r="AN335" s="218" t="s">
        <v>66</v>
      </c>
      <c r="AO335" s="218" t="s">
        <v>66</v>
      </c>
      <c r="AP335" s="218" t="s">
        <v>66</v>
      </c>
      <c r="AQ335" s="64" t="s">
        <v>63</v>
      </c>
      <c r="AR335" s="6" t="str">
        <f>VLOOKUP(A:A,EOL!A:B,2,FALSE)</f>
        <v>&lt;-Camera is EOL</v>
      </c>
    </row>
    <row r="336" spans="1:44" ht="15.75" thickBot="1">
      <c r="A336" s="529" t="s">
        <v>105</v>
      </c>
      <c r="B336" s="67" t="s">
        <v>68</v>
      </c>
      <c r="C336" s="17" t="s">
        <v>63</v>
      </c>
      <c r="D336" s="17" t="s">
        <v>64</v>
      </c>
      <c r="E336" s="17" t="s">
        <v>63</v>
      </c>
      <c r="F336" s="17" t="s">
        <v>63</v>
      </c>
      <c r="G336" s="17" t="s">
        <v>63</v>
      </c>
      <c r="H336" s="17" t="s">
        <v>63</v>
      </c>
      <c r="I336" s="17" t="s">
        <v>63</v>
      </c>
      <c r="J336" s="17" t="s">
        <v>63</v>
      </c>
      <c r="K336" s="17" t="s">
        <v>63</v>
      </c>
      <c r="L336" s="17" t="s">
        <v>63</v>
      </c>
      <c r="M336" s="17" t="s">
        <v>63</v>
      </c>
      <c r="N336" s="17" t="s">
        <v>63</v>
      </c>
      <c r="O336" s="17" t="s">
        <v>63</v>
      </c>
      <c r="P336" s="17" t="s">
        <v>63</v>
      </c>
      <c r="Q336" s="17" t="s">
        <v>63</v>
      </c>
      <c r="R336" s="17" t="s">
        <v>63</v>
      </c>
      <c r="S336" s="17" t="s">
        <v>63</v>
      </c>
      <c r="T336" s="17" t="s">
        <v>63</v>
      </c>
      <c r="U336" s="17" t="s">
        <v>63</v>
      </c>
      <c r="V336" s="31" t="s">
        <v>65</v>
      </c>
      <c r="W336" s="17" t="s">
        <v>63</v>
      </c>
      <c r="X336" s="17" t="s">
        <v>63</v>
      </c>
      <c r="Y336" s="17" t="s">
        <v>63</v>
      </c>
      <c r="Z336" s="17" t="s">
        <v>63</v>
      </c>
      <c r="AA336" s="17" t="s">
        <v>63</v>
      </c>
      <c r="AB336" s="17" t="s">
        <v>63</v>
      </c>
      <c r="AC336" s="17" t="s">
        <v>63</v>
      </c>
      <c r="AD336" s="17" t="s">
        <v>63</v>
      </c>
      <c r="AE336" s="17" t="s">
        <v>63</v>
      </c>
      <c r="AF336" s="17" t="s">
        <v>63</v>
      </c>
      <c r="AG336" s="17" t="s">
        <v>63</v>
      </c>
      <c r="AH336" s="17" t="s">
        <v>63</v>
      </c>
      <c r="AI336" s="17" t="s">
        <v>63</v>
      </c>
      <c r="AJ336" s="17" t="s">
        <v>63</v>
      </c>
      <c r="AK336" s="17" t="s">
        <v>63</v>
      </c>
      <c r="AL336" s="17" t="s">
        <v>63</v>
      </c>
      <c r="AM336" s="17" t="s">
        <v>63</v>
      </c>
      <c r="AN336" s="220" t="s">
        <v>66</v>
      </c>
      <c r="AO336" s="220" t="s">
        <v>66</v>
      </c>
      <c r="AP336" s="220" t="s">
        <v>66</v>
      </c>
      <c r="AQ336" s="68" t="s">
        <v>63</v>
      </c>
      <c r="AR336" s="6" t="str">
        <f>VLOOKUP(A:A,EOL!A:B,2,FALSE)</f>
        <v>&lt;-Camera is EOL</v>
      </c>
    </row>
    <row r="337" spans="1:44" ht="46.5" thickTop="1" thickBot="1">
      <c r="A337" s="544" t="s">
        <v>590</v>
      </c>
      <c r="B337" s="80" t="s">
        <v>578</v>
      </c>
      <c r="C337" s="19" t="s">
        <v>63</v>
      </c>
      <c r="D337" s="19" t="s">
        <v>63</v>
      </c>
      <c r="E337" s="19" t="s">
        <v>579</v>
      </c>
      <c r="F337" s="227" t="s">
        <v>580</v>
      </c>
      <c r="G337" s="19" t="s">
        <v>581</v>
      </c>
      <c r="H337" s="35" t="s">
        <v>63</v>
      </c>
      <c r="I337" s="35" t="s">
        <v>63</v>
      </c>
      <c r="J337" s="19" t="s">
        <v>582</v>
      </c>
      <c r="K337" s="19" t="s">
        <v>583</v>
      </c>
      <c r="L337" s="19" t="s">
        <v>63</v>
      </c>
      <c r="M337" s="36" t="s">
        <v>63</v>
      </c>
      <c r="N337" s="36" t="s">
        <v>213</v>
      </c>
      <c r="O337" s="35" t="s">
        <v>214</v>
      </c>
      <c r="P337" s="35" t="s">
        <v>215</v>
      </c>
      <c r="Q337" s="35" t="s">
        <v>216</v>
      </c>
      <c r="R337" s="36" t="s">
        <v>217</v>
      </c>
      <c r="S337" s="50" t="s">
        <v>227</v>
      </c>
      <c r="T337" s="50" t="s">
        <v>219</v>
      </c>
      <c r="U337" s="36" t="s">
        <v>220</v>
      </c>
      <c r="V337" s="36" t="s">
        <v>221</v>
      </c>
      <c r="W337" s="36" t="s">
        <v>222</v>
      </c>
      <c r="X337" s="36" t="s">
        <v>223</v>
      </c>
      <c r="Y337" s="88" t="s">
        <v>224</v>
      </c>
      <c r="Z337" s="36" t="s">
        <v>63</v>
      </c>
      <c r="AA337" s="62" t="s">
        <v>63</v>
      </c>
      <c r="AB337" s="62" t="s">
        <v>63</v>
      </c>
      <c r="AC337" s="62" t="s">
        <v>63</v>
      </c>
      <c r="AD337" s="62" t="s">
        <v>63</v>
      </c>
      <c r="AE337" s="62" t="s">
        <v>63</v>
      </c>
      <c r="AF337" s="62" t="s">
        <v>63</v>
      </c>
      <c r="AG337" s="62" t="s">
        <v>63</v>
      </c>
      <c r="AH337" s="62" t="s">
        <v>63</v>
      </c>
      <c r="AI337" s="62" t="s">
        <v>63</v>
      </c>
      <c r="AJ337" s="62" t="s">
        <v>63</v>
      </c>
      <c r="AK337" s="62" t="s">
        <v>63</v>
      </c>
      <c r="AL337" s="62" t="s">
        <v>63</v>
      </c>
      <c r="AM337" s="19" t="s">
        <v>63</v>
      </c>
      <c r="AN337" s="229" t="s">
        <v>66</v>
      </c>
      <c r="AO337" s="229" t="s">
        <v>66</v>
      </c>
      <c r="AP337" s="229" t="s">
        <v>66</v>
      </c>
      <c r="AQ337" s="72" t="s">
        <v>63</v>
      </c>
      <c r="AR337" s="6" t="e">
        <f>VLOOKUP(A:A,EOL!A:B,2,FALSE)</f>
        <v>#N/A</v>
      </c>
    </row>
    <row r="338" spans="1:44" ht="46.5" thickTop="1" thickBot="1">
      <c r="A338" s="544" t="s">
        <v>591</v>
      </c>
      <c r="B338" s="80" t="s">
        <v>578</v>
      </c>
      <c r="C338" s="19" t="s">
        <v>63</v>
      </c>
      <c r="D338" s="19" t="s">
        <v>63</v>
      </c>
      <c r="E338" s="19" t="s">
        <v>579</v>
      </c>
      <c r="F338" s="227" t="s">
        <v>580</v>
      </c>
      <c r="G338" s="19" t="s">
        <v>581</v>
      </c>
      <c r="H338" s="35" t="s">
        <v>63</v>
      </c>
      <c r="I338" s="35" t="s">
        <v>63</v>
      </c>
      <c r="J338" s="19" t="s">
        <v>582</v>
      </c>
      <c r="K338" s="19" t="s">
        <v>583</v>
      </c>
      <c r="L338" s="19" t="s">
        <v>63</v>
      </c>
      <c r="M338" s="36" t="s">
        <v>63</v>
      </c>
      <c r="N338" s="36" t="s">
        <v>213</v>
      </c>
      <c r="O338" s="35" t="s">
        <v>214</v>
      </c>
      <c r="P338" s="35" t="s">
        <v>215</v>
      </c>
      <c r="Q338" s="35" t="s">
        <v>216</v>
      </c>
      <c r="R338" s="36" t="s">
        <v>217</v>
      </c>
      <c r="S338" s="50" t="s">
        <v>227</v>
      </c>
      <c r="T338" s="50" t="s">
        <v>219</v>
      </c>
      <c r="U338" s="36" t="s">
        <v>220</v>
      </c>
      <c r="V338" s="36" t="s">
        <v>221</v>
      </c>
      <c r="W338" s="36" t="s">
        <v>222</v>
      </c>
      <c r="X338" s="36" t="s">
        <v>223</v>
      </c>
      <c r="Y338" s="88" t="s">
        <v>224</v>
      </c>
      <c r="Z338" s="36" t="s">
        <v>63</v>
      </c>
      <c r="AA338" s="62" t="s">
        <v>63</v>
      </c>
      <c r="AB338" s="62" t="s">
        <v>63</v>
      </c>
      <c r="AC338" s="62" t="s">
        <v>63</v>
      </c>
      <c r="AD338" s="62" t="s">
        <v>63</v>
      </c>
      <c r="AE338" s="62" t="s">
        <v>63</v>
      </c>
      <c r="AF338" s="62" t="s">
        <v>63</v>
      </c>
      <c r="AG338" s="62" t="s">
        <v>63</v>
      </c>
      <c r="AH338" s="62" t="s">
        <v>63</v>
      </c>
      <c r="AI338" s="62" t="s">
        <v>63</v>
      </c>
      <c r="AJ338" s="62" t="s">
        <v>63</v>
      </c>
      <c r="AK338" s="62" t="s">
        <v>63</v>
      </c>
      <c r="AL338" s="62" t="s">
        <v>63</v>
      </c>
      <c r="AM338" s="19" t="s">
        <v>63</v>
      </c>
      <c r="AN338" s="229" t="s">
        <v>66</v>
      </c>
      <c r="AO338" s="229" t="s">
        <v>66</v>
      </c>
      <c r="AP338" s="229" t="s">
        <v>66</v>
      </c>
      <c r="AQ338" s="72" t="s">
        <v>63</v>
      </c>
      <c r="AR338" s="6" t="str">
        <f>VLOOKUP(A:A,EOL!A:B,2,FALSE)</f>
        <v>&lt;-Camera is EOL</v>
      </c>
    </row>
    <row r="339" spans="1:44" ht="46.5" thickTop="1" thickBot="1">
      <c r="A339" s="549" t="s">
        <v>625</v>
      </c>
      <c r="B339" s="80" t="s">
        <v>622</v>
      </c>
      <c r="C339" s="19" t="s">
        <v>63</v>
      </c>
      <c r="D339" s="19" t="s">
        <v>63</v>
      </c>
      <c r="E339" s="19" t="s">
        <v>63</v>
      </c>
      <c r="F339" s="19" t="s">
        <v>63</v>
      </c>
      <c r="G339" s="35" t="s">
        <v>63</v>
      </c>
      <c r="H339" s="35" t="s">
        <v>63</v>
      </c>
      <c r="I339" s="35" t="s">
        <v>63</v>
      </c>
      <c r="J339" s="19" t="s">
        <v>614</v>
      </c>
      <c r="K339" s="19" t="s">
        <v>63</v>
      </c>
      <c r="L339" s="19" t="s">
        <v>63</v>
      </c>
      <c r="M339" s="35" t="s">
        <v>63</v>
      </c>
      <c r="N339" s="35" t="s">
        <v>213</v>
      </c>
      <c r="O339" s="35" t="s">
        <v>214</v>
      </c>
      <c r="P339" s="35" t="s">
        <v>215</v>
      </c>
      <c r="Q339" s="35" t="s">
        <v>216</v>
      </c>
      <c r="R339" s="35" t="s">
        <v>217</v>
      </c>
      <c r="S339" s="50" t="s">
        <v>227</v>
      </c>
      <c r="T339" s="50" t="s">
        <v>219</v>
      </c>
      <c r="U339" s="35" t="s">
        <v>220</v>
      </c>
      <c r="V339" s="35" t="s">
        <v>221</v>
      </c>
      <c r="W339" s="35" t="s">
        <v>222</v>
      </c>
      <c r="X339" s="35" t="s">
        <v>223</v>
      </c>
      <c r="Y339" s="35" t="s">
        <v>224</v>
      </c>
      <c r="Z339" s="35" t="s">
        <v>63</v>
      </c>
      <c r="AA339" s="19" t="s">
        <v>63</v>
      </c>
      <c r="AB339" s="19" t="s">
        <v>63</v>
      </c>
      <c r="AC339" s="19" t="s">
        <v>63</v>
      </c>
      <c r="AD339" s="19" t="s">
        <v>63</v>
      </c>
      <c r="AE339" s="19" t="s">
        <v>63</v>
      </c>
      <c r="AF339" s="19" t="s">
        <v>63</v>
      </c>
      <c r="AG339" s="19" t="s">
        <v>63</v>
      </c>
      <c r="AH339" s="19" t="s">
        <v>63</v>
      </c>
      <c r="AI339" s="19" t="s">
        <v>63</v>
      </c>
      <c r="AJ339" s="19" t="s">
        <v>63</v>
      </c>
      <c r="AK339" s="227" t="s">
        <v>623</v>
      </c>
      <c r="AL339" s="19" t="s">
        <v>63</v>
      </c>
      <c r="AM339" s="19" t="s">
        <v>63</v>
      </c>
      <c r="AN339" s="229" t="s">
        <v>66</v>
      </c>
      <c r="AO339" s="229" t="s">
        <v>66</v>
      </c>
      <c r="AP339" s="229" t="s">
        <v>66</v>
      </c>
      <c r="AQ339" s="72" t="s">
        <v>63</v>
      </c>
      <c r="AR339" s="6" t="str">
        <f>VLOOKUP(A:A,EOL!A:B,2,FALSE)</f>
        <v>&lt;-Camera is EOL</v>
      </c>
    </row>
    <row r="340" spans="1:44" ht="46.5" thickTop="1" thickBot="1">
      <c r="A340" s="544" t="s">
        <v>592</v>
      </c>
      <c r="B340" s="80" t="s">
        <v>578</v>
      </c>
      <c r="C340" s="19" t="s">
        <v>63</v>
      </c>
      <c r="D340" s="19" t="s">
        <v>63</v>
      </c>
      <c r="E340" s="19" t="s">
        <v>579</v>
      </c>
      <c r="F340" s="227" t="s">
        <v>580</v>
      </c>
      <c r="G340" s="19" t="s">
        <v>581</v>
      </c>
      <c r="H340" s="35" t="s">
        <v>63</v>
      </c>
      <c r="I340" s="35" t="s">
        <v>63</v>
      </c>
      <c r="J340" s="19" t="s">
        <v>582</v>
      </c>
      <c r="K340" s="19" t="s">
        <v>583</v>
      </c>
      <c r="L340" s="19" t="s">
        <v>63</v>
      </c>
      <c r="M340" s="36" t="s">
        <v>63</v>
      </c>
      <c r="N340" s="36" t="s">
        <v>213</v>
      </c>
      <c r="O340" s="35" t="s">
        <v>214</v>
      </c>
      <c r="P340" s="35" t="s">
        <v>215</v>
      </c>
      <c r="Q340" s="35" t="s">
        <v>216</v>
      </c>
      <c r="R340" s="36" t="s">
        <v>217</v>
      </c>
      <c r="S340" s="50" t="s">
        <v>227</v>
      </c>
      <c r="T340" s="50" t="s">
        <v>219</v>
      </c>
      <c r="U340" s="36" t="s">
        <v>220</v>
      </c>
      <c r="V340" s="36" t="s">
        <v>221</v>
      </c>
      <c r="W340" s="36" t="s">
        <v>222</v>
      </c>
      <c r="X340" s="36" t="s">
        <v>223</v>
      </c>
      <c r="Y340" s="88" t="s">
        <v>224</v>
      </c>
      <c r="Z340" s="36" t="s">
        <v>63</v>
      </c>
      <c r="AA340" s="62" t="s">
        <v>63</v>
      </c>
      <c r="AB340" s="62" t="s">
        <v>63</v>
      </c>
      <c r="AC340" s="62" t="s">
        <v>63</v>
      </c>
      <c r="AD340" s="62" t="s">
        <v>63</v>
      </c>
      <c r="AE340" s="62" t="s">
        <v>63</v>
      </c>
      <c r="AF340" s="62" t="s">
        <v>63</v>
      </c>
      <c r="AG340" s="62" t="s">
        <v>63</v>
      </c>
      <c r="AH340" s="62" t="s">
        <v>63</v>
      </c>
      <c r="AI340" s="62" t="s">
        <v>63</v>
      </c>
      <c r="AJ340" s="62" t="s">
        <v>63</v>
      </c>
      <c r="AK340" s="62" t="s">
        <v>63</v>
      </c>
      <c r="AL340" s="62" t="s">
        <v>63</v>
      </c>
      <c r="AM340" s="19" t="s">
        <v>63</v>
      </c>
      <c r="AN340" s="229" t="s">
        <v>66</v>
      </c>
      <c r="AO340" s="229" t="s">
        <v>66</v>
      </c>
      <c r="AP340" s="229" t="s">
        <v>66</v>
      </c>
      <c r="AQ340" s="72" t="s">
        <v>63</v>
      </c>
      <c r="AR340" s="6" t="str">
        <f>VLOOKUP(A:A,EOL!A:B,2,FALSE)</f>
        <v>&lt;-Camera is EOL</v>
      </c>
    </row>
    <row r="341" spans="1:44" ht="46.5" thickTop="1" thickBot="1">
      <c r="A341" s="549" t="s">
        <v>627</v>
      </c>
      <c r="B341" s="233" t="s">
        <v>628</v>
      </c>
      <c r="C341" s="19" t="s">
        <v>63</v>
      </c>
      <c r="D341" s="19" t="s">
        <v>63</v>
      </c>
      <c r="E341" s="19" t="s">
        <v>63</v>
      </c>
      <c r="F341" s="19" t="s">
        <v>63</v>
      </c>
      <c r="G341" s="35" t="s">
        <v>63</v>
      </c>
      <c r="H341" s="35" t="s">
        <v>63</v>
      </c>
      <c r="I341" s="35" t="s">
        <v>63</v>
      </c>
      <c r="J341" s="19" t="s">
        <v>614</v>
      </c>
      <c r="K341" s="19" t="s">
        <v>63</v>
      </c>
      <c r="L341" s="19" t="s">
        <v>63</v>
      </c>
      <c r="M341" s="35" t="s">
        <v>63</v>
      </c>
      <c r="N341" s="35" t="s">
        <v>213</v>
      </c>
      <c r="O341" s="35" t="s">
        <v>214</v>
      </c>
      <c r="P341" s="35" t="s">
        <v>215</v>
      </c>
      <c r="Q341" s="35" t="s">
        <v>216</v>
      </c>
      <c r="R341" s="35" t="s">
        <v>217</v>
      </c>
      <c r="S341" s="50" t="s">
        <v>227</v>
      </c>
      <c r="T341" s="50" t="s">
        <v>219</v>
      </c>
      <c r="U341" s="35" t="s">
        <v>220</v>
      </c>
      <c r="V341" s="35" t="s">
        <v>221</v>
      </c>
      <c r="W341" s="35" t="s">
        <v>222</v>
      </c>
      <c r="X341" s="35" t="s">
        <v>223</v>
      </c>
      <c r="Y341" s="35" t="s">
        <v>224</v>
      </c>
      <c r="Z341" s="35" t="s">
        <v>63</v>
      </c>
      <c r="AA341" s="19" t="s">
        <v>63</v>
      </c>
      <c r="AB341" s="19" t="s">
        <v>63</v>
      </c>
      <c r="AC341" s="19" t="s">
        <v>63</v>
      </c>
      <c r="AD341" s="19" t="s">
        <v>63</v>
      </c>
      <c r="AE341" s="19" t="s">
        <v>63</v>
      </c>
      <c r="AF341" s="19" t="s">
        <v>63</v>
      </c>
      <c r="AG341" s="19" t="s">
        <v>63</v>
      </c>
      <c r="AH341" s="19" t="s">
        <v>63</v>
      </c>
      <c r="AI341" s="19" t="s">
        <v>63</v>
      </c>
      <c r="AJ341" s="19" t="s">
        <v>63</v>
      </c>
      <c r="AK341" s="19" t="s">
        <v>629</v>
      </c>
      <c r="AL341" s="19" t="s">
        <v>63</v>
      </c>
      <c r="AM341" s="19" t="s">
        <v>63</v>
      </c>
      <c r="AN341" s="229" t="s">
        <v>66</v>
      </c>
      <c r="AO341" s="229" t="s">
        <v>66</v>
      </c>
      <c r="AP341" s="229" t="s">
        <v>66</v>
      </c>
      <c r="AQ341" s="72" t="s">
        <v>63</v>
      </c>
      <c r="AR341" s="6" t="str">
        <f>VLOOKUP(A:A,EOL!A:B,2,FALSE)</f>
        <v>&lt;-Camera is EOL</v>
      </c>
    </row>
    <row r="342" spans="1:44" ht="46.5" thickTop="1" thickBot="1">
      <c r="A342" s="533" t="s">
        <v>593</v>
      </c>
      <c r="B342" s="126" t="s">
        <v>578</v>
      </c>
      <c r="C342" s="12" t="s">
        <v>63</v>
      </c>
      <c r="D342" s="51" t="s">
        <v>63</v>
      </c>
      <c r="E342" s="12" t="s">
        <v>579</v>
      </c>
      <c r="F342" s="221" t="s">
        <v>580</v>
      </c>
      <c r="G342" s="12" t="s">
        <v>581</v>
      </c>
      <c r="H342" s="29" t="s">
        <v>63</v>
      </c>
      <c r="I342" s="29" t="s">
        <v>63</v>
      </c>
      <c r="J342" s="12" t="s">
        <v>582</v>
      </c>
      <c r="K342" s="12" t="s">
        <v>583</v>
      </c>
      <c r="L342" s="12" t="s">
        <v>63</v>
      </c>
      <c r="M342" s="20" t="s">
        <v>63</v>
      </c>
      <c r="N342" s="20" t="s">
        <v>213</v>
      </c>
      <c r="O342" s="29" t="s">
        <v>214</v>
      </c>
      <c r="P342" s="29" t="s">
        <v>215</v>
      </c>
      <c r="Q342" s="29" t="s">
        <v>216</v>
      </c>
      <c r="R342" s="20" t="s">
        <v>217</v>
      </c>
      <c r="S342" s="21" t="s">
        <v>227</v>
      </c>
      <c r="T342" s="21" t="s">
        <v>219</v>
      </c>
      <c r="U342" s="20" t="s">
        <v>220</v>
      </c>
      <c r="V342" s="20" t="s">
        <v>221</v>
      </c>
      <c r="W342" s="20" t="s">
        <v>222</v>
      </c>
      <c r="X342" s="20" t="s">
        <v>223</v>
      </c>
      <c r="Y342" s="22" t="s">
        <v>224</v>
      </c>
      <c r="Z342" s="20" t="s">
        <v>63</v>
      </c>
      <c r="AA342" s="32" t="s">
        <v>63</v>
      </c>
      <c r="AB342" s="32" t="s">
        <v>63</v>
      </c>
      <c r="AC342" s="32" t="s">
        <v>63</v>
      </c>
      <c r="AD342" s="32" t="s">
        <v>63</v>
      </c>
      <c r="AE342" s="32" t="s">
        <v>63</v>
      </c>
      <c r="AF342" s="32" t="s">
        <v>63</v>
      </c>
      <c r="AG342" s="32" t="s">
        <v>63</v>
      </c>
      <c r="AH342" s="32" t="s">
        <v>63</v>
      </c>
      <c r="AI342" s="32" t="s">
        <v>63</v>
      </c>
      <c r="AJ342" s="32" t="s">
        <v>63</v>
      </c>
      <c r="AK342" s="32" t="s">
        <v>63</v>
      </c>
      <c r="AL342" s="32" t="s">
        <v>63</v>
      </c>
      <c r="AM342" s="12" t="s">
        <v>63</v>
      </c>
      <c r="AN342" s="218" t="s">
        <v>66</v>
      </c>
      <c r="AO342" s="218" t="s">
        <v>66</v>
      </c>
      <c r="AP342" s="218" t="s">
        <v>66</v>
      </c>
      <c r="AQ342" s="64" t="s">
        <v>63</v>
      </c>
      <c r="AR342" s="6" t="str">
        <f>VLOOKUP(A:A,EOL!A:B,2,FALSE)</f>
        <v>&lt;-Camera is EOL</v>
      </c>
    </row>
    <row r="343" spans="1:44" ht="45.75" thickTop="1">
      <c r="A343" s="532" t="s">
        <v>630</v>
      </c>
      <c r="B343" s="238" t="s">
        <v>628</v>
      </c>
      <c r="C343" s="12" t="s">
        <v>63</v>
      </c>
      <c r="D343" s="51" t="s">
        <v>63</v>
      </c>
      <c r="E343" s="12" t="s">
        <v>63</v>
      </c>
      <c r="F343" s="12" t="s">
        <v>63</v>
      </c>
      <c r="G343" s="29" t="s">
        <v>63</v>
      </c>
      <c r="H343" s="29" t="s">
        <v>63</v>
      </c>
      <c r="I343" s="29" t="s">
        <v>63</v>
      </c>
      <c r="J343" s="12" t="s">
        <v>614</v>
      </c>
      <c r="K343" s="12" t="s">
        <v>63</v>
      </c>
      <c r="L343" s="12" t="s">
        <v>63</v>
      </c>
      <c r="M343" s="29" t="s">
        <v>63</v>
      </c>
      <c r="N343" s="29" t="s">
        <v>213</v>
      </c>
      <c r="O343" s="29" t="s">
        <v>214</v>
      </c>
      <c r="P343" s="29" t="s">
        <v>215</v>
      </c>
      <c r="Q343" s="29" t="s">
        <v>216</v>
      </c>
      <c r="R343" s="29" t="s">
        <v>217</v>
      </c>
      <c r="S343" s="21" t="s">
        <v>227</v>
      </c>
      <c r="T343" s="21" t="s">
        <v>219</v>
      </c>
      <c r="U343" s="29" t="s">
        <v>220</v>
      </c>
      <c r="V343" s="29" t="s">
        <v>221</v>
      </c>
      <c r="W343" s="29" t="s">
        <v>222</v>
      </c>
      <c r="X343" s="29" t="s">
        <v>223</v>
      </c>
      <c r="Y343" s="29" t="s">
        <v>224</v>
      </c>
      <c r="Z343" s="29" t="s">
        <v>63</v>
      </c>
      <c r="AA343" s="12" t="s">
        <v>63</v>
      </c>
      <c r="AB343" s="12" t="s">
        <v>63</v>
      </c>
      <c r="AC343" s="12" t="s">
        <v>63</v>
      </c>
      <c r="AD343" s="12" t="s">
        <v>63</v>
      </c>
      <c r="AE343" s="12" t="s">
        <v>63</v>
      </c>
      <c r="AF343" s="12" t="s">
        <v>63</v>
      </c>
      <c r="AG343" s="12" t="s">
        <v>63</v>
      </c>
      <c r="AH343" s="12" t="s">
        <v>63</v>
      </c>
      <c r="AI343" s="12" t="s">
        <v>63</v>
      </c>
      <c r="AJ343" s="12" t="s">
        <v>63</v>
      </c>
      <c r="AK343" s="12" t="s">
        <v>629</v>
      </c>
      <c r="AL343" s="12" t="s">
        <v>63</v>
      </c>
      <c r="AM343" s="12" t="s">
        <v>63</v>
      </c>
      <c r="AN343" s="218" t="s">
        <v>66</v>
      </c>
      <c r="AO343" s="218" t="s">
        <v>66</v>
      </c>
      <c r="AP343" s="218" t="s">
        <v>66</v>
      </c>
      <c r="AQ343" s="64" t="s">
        <v>63</v>
      </c>
      <c r="AR343" s="6" t="str">
        <f>VLOOKUP(A:A,EOL!A:B,2,FALSE)</f>
        <v>&lt;-Camera is EOL</v>
      </c>
    </row>
    <row r="344" spans="1:44" ht="45.75" thickBot="1">
      <c r="A344" s="542" t="s">
        <v>635</v>
      </c>
      <c r="B344" s="103" t="s">
        <v>636</v>
      </c>
      <c r="C344" s="121" t="s">
        <v>63</v>
      </c>
      <c r="D344" s="121" t="s">
        <v>63</v>
      </c>
      <c r="E344" s="121" t="s">
        <v>63</v>
      </c>
      <c r="F344" s="121" t="s">
        <v>63</v>
      </c>
      <c r="G344" s="195" t="s">
        <v>63</v>
      </c>
      <c r="H344" s="195" t="s">
        <v>63</v>
      </c>
      <c r="I344" s="195" t="s">
        <v>63</v>
      </c>
      <c r="J344" s="121" t="s">
        <v>63</v>
      </c>
      <c r="K344" s="121" t="s">
        <v>63</v>
      </c>
      <c r="L344" s="121" t="s">
        <v>63</v>
      </c>
      <c r="M344" s="195" t="s">
        <v>63</v>
      </c>
      <c r="N344" s="195" t="s">
        <v>213</v>
      </c>
      <c r="O344" s="195" t="s">
        <v>214</v>
      </c>
      <c r="P344" s="195" t="s">
        <v>215</v>
      </c>
      <c r="Q344" s="195" t="s">
        <v>216</v>
      </c>
      <c r="R344" s="195" t="s">
        <v>217</v>
      </c>
      <c r="S344" s="123" t="s">
        <v>227</v>
      </c>
      <c r="T344" s="123" t="s">
        <v>219</v>
      </c>
      <c r="U344" s="195" t="s">
        <v>220</v>
      </c>
      <c r="V344" s="195" t="s">
        <v>221</v>
      </c>
      <c r="W344" s="195" t="s">
        <v>222</v>
      </c>
      <c r="X344" s="195" t="s">
        <v>223</v>
      </c>
      <c r="Y344" s="195" t="s">
        <v>224</v>
      </c>
      <c r="Z344" s="195" t="s">
        <v>63</v>
      </c>
      <c r="AA344" s="121" t="s">
        <v>63</v>
      </c>
      <c r="AB344" s="121" t="s">
        <v>63</v>
      </c>
      <c r="AC344" s="121" t="s">
        <v>63</v>
      </c>
      <c r="AD344" s="121" t="s">
        <v>63</v>
      </c>
      <c r="AE344" s="121" t="s">
        <v>63</v>
      </c>
      <c r="AF344" s="121" t="s">
        <v>63</v>
      </c>
      <c r="AG344" s="121" t="s">
        <v>63</v>
      </c>
      <c r="AH344" s="121" t="s">
        <v>63</v>
      </c>
      <c r="AI344" s="121" t="s">
        <v>63</v>
      </c>
      <c r="AJ344" s="121" t="s">
        <v>63</v>
      </c>
      <c r="AK344" s="365" t="s">
        <v>637</v>
      </c>
      <c r="AL344" s="121" t="s">
        <v>63</v>
      </c>
      <c r="AM344" s="121" t="s">
        <v>63</v>
      </c>
      <c r="AN344" s="232" t="s">
        <v>66</v>
      </c>
      <c r="AO344" s="232" t="s">
        <v>66</v>
      </c>
      <c r="AP344" s="232" t="s">
        <v>66</v>
      </c>
      <c r="AQ344" s="124" t="s">
        <v>63</v>
      </c>
      <c r="AR344" s="6" t="str">
        <f>VLOOKUP(A:A,EOL!A:B,2,FALSE)</f>
        <v>&lt;-Camera is EOL</v>
      </c>
    </row>
    <row r="345" spans="1:44" ht="46.5" thickTop="1" thickBot="1">
      <c r="A345" s="542" t="s">
        <v>594</v>
      </c>
      <c r="B345" s="76" t="s">
        <v>578</v>
      </c>
      <c r="C345" s="121" t="s">
        <v>63</v>
      </c>
      <c r="D345" s="121" t="s">
        <v>63</v>
      </c>
      <c r="E345" s="209" t="s">
        <v>579</v>
      </c>
      <c r="F345" s="209" t="s">
        <v>580</v>
      </c>
      <c r="G345" s="121" t="s">
        <v>581</v>
      </c>
      <c r="H345" s="195" t="s">
        <v>63</v>
      </c>
      <c r="I345" s="195" t="s">
        <v>63</v>
      </c>
      <c r="J345" s="121" t="s">
        <v>582</v>
      </c>
      <c r="K345" s="121" t="s">
        <v>583</v>
      </c>
      <c r="L345" s="121" t="s">
        <v>63</v>
      </c>
      <c r="M345" s="122" t="s">
        <v>63</v>
      </c>
      <c r="N345" s="122" t="s">
        <v>213</v>
      </c>
      <c r="O345" s="195" t="s">
        <v>214</v>
      </c>
      <c r="P345" s="195" t="s">
        <v>215</v>
      </c>
      <c r="Q345" s="195" t="s">
        <v>216</v>
      </c>
      <c r="R345" s="122" t="s">
        <v>217</v>
      </c>
      <c r="S345" s="123" t="s">
        <v>227</v>
      </c>
      <c r="T345" s="123" t="s">
        <v>219</v>
      </c>
      <c r="U345" s="122" t="s">
        <v>220</v>
      </c>
      <c r="V345" s="122" t="s">
        <v>221</v>
      </c>
      <c r="W345" s="122" t="s">
        <v>222</v>
      </c>
      <c r="X345" s="122" t="s">
        <v>223</v>
      </c>
      <c r="Y345" s="154" t="s">
        <v>224</v>
      </c>
      <c r="Z345" s="122" t="s">
        <v>63</v>
      </c>
      <c r="AA345" s="196" t="s">
        <v>63</v>
      </c>
      <c r="AB345" s="196" t="s">
        <v>63</v>
      </c>
      <c r="AC345" s="196" t="s">
        <v>63</v>
      </c>
      <c r="AD345" s="196" t="s">
        <v>63</v>
      </c>
      <c r="AE345" s="196" t="s">
        <v>63</v>
      </c>
      <c r="AF345" s="196" t="s">
        <v>63</v>
      </c>
      <c r="AG345" s="196" t="s">
        <v>63</v>
      </c>
      <c r="AH345" s="196" t="s">
        <v>63</v>
      </c>
      <c r="AI345" s="196" t="s">
        <v>63</v>
      </c>
      <c r="AJ345" s="196" t="s">
        <v>63</v>
      </c>
      <c r="AK345" s="196" t="s">
        <v>63</v>
      </c>
      <c r="AL345" s="196" t="s">
        <v>63</v>
      </c>
      <c r="AM345" s="121" t="s">
        <v>63</v>
      </c>
      <c r="AN345" s="232" t="s">
        <v>66</v>
      </c>
      <c r="AO345" s="232" t="s">
        <v>66</v>
      </c>
      <c r="AP345" s="232" t="s">
        <v>66</v>
      </c>
      <c r="AQ345" s="124" t="s">
        <v>63</v>
      </c>
      <c r="AR345" s="6" t="str">
        <f>VLOOKUP(A:A,EOL!A:B,2,FALSE)</f>
        <v>&lt;-Camera is EOL</v>
      </c>
    </row>
    <row r="346" spans="1:44" ht="46.5" thickTop="1" thickBot="1">
      <c r="A346" s="549" t="s">
        <v>626</v>
      </c>
      <c r="B346" s="75" t="s">
        <v>622</v>
      </c>
      <c r="C346" s="19" t="s">
        <v>63</v>
      </c>
      <c r="D346" s="19" t="s">
        <v>63</v>
      </c>
      <c r="E346" s="19" t="s">
        <v>63</v>
      </c>
      <c r="F346" s="19" t="s">
        <v>63</v>
      </c>
      <c r="G346" s="35" t="s">
        <v>63</v>
      </c>
      <c r="H346" s="35" t="s">
        <v>63</v>
      </c>
      <c r="I346" s="35" t="s">
        <v>63</v>
      </c>
      <c r="J346" s="19" t="s">
        <v>614</v>
      </c>
      <c r="K346" s="19" t="s">
        <v>63</v>
      </c>
      <c r="L346" s="19" t="s">
        <v>63</v>
      </c>
      <c r="M346" s="35" t="s">
        <v>63</v>
      </c>
      <c r="N346" s="35" t="s">
        <v>213</v>
      </c>
      <c r="O346" s="35" t="s">
        <v>214</v>
      </c>
      <c r="P346" s="35" t="s">
        <v>215</v>
      </c>
      <c r="Q346" s="35" t="s">
        <v>216</v>
      </c>
      <c r="R346" s="35" t="s">
        <v>217</v>
      </c>
      <c r="S346" s="50" t="s">
        <v>227</v>
      </c>
      <c r="T346" s="50" t="s">
        <v>219</v>
      </c>
      <c r="U346" s="35" t="s">
        <v>220</v>
      </c>
      <c r="V346" s="35" t="s">
        <v>221</v>
      </c>
      <c r="W346" s="35" t="s">
        <v>222</v>
      </c>
      <c r="X346" s="35" t="s">
        <v>223</v>
      </c>
      <c r="Y346" s="35" t="s">
        <v>224</v>
      </c>
      <c r="Z346" s="35" t="s">
        <v>63</v>
      </c>
      <c r="AA346" s="19" t="s">
        <v>63</v>
      </c>
      <c r="AB346" s="19" t="s">
        <v>63</v>
      </c>
      <c r="AC346" s="19" t="s">
        <v>63</v>
      </c>
      <c r="AD346" s="19" t="s">
        <v>63</v>
      </c>
      <c r="AE346" s="19" t="s">
        <v>63</v>
      </c>
      <c r="AF346" s="19" t="s">
        <v>63</v>
      </c>
      <c r="AG346" s="19" t="s">
        <v>63</v>
      </c>
      <c r="AH346" s="19" t="s">
        <v>63</v>
      </c>
      <c r="AI346" s="19" t="s">
        <v>63</v>
      </c>
      <c r="AJ346" s="19" t="s">
        <v>63</v>
      </c>
      <c r="AK346" s="227" t="s">
        <v>623</v>
      </c>
      <c r="AL346" s="19" t="s">
        <v>63</v>
      </c>
      <c r="AM346" s="19" t="s">
        <v>63</v>
      </c>
      <c r="AN346" s="229" t="s">
        <v>66</v>
      </c>
      <c r="AO346" s="229" t="s">
        <v>66</v>
      </c>
      <c r="AP346" s="229" t="s">
        <v>66</v>
      </c>
      <c r="AQ346" s="72" t="s">
        <v>63</v>
      </c>
      <c r="AR346" s="6" t="str">
        <f>VLOOKUP(A:A,EOL!A:B,2,FALSE)</f>
        <v>&lt;-Camera is EOL</v>
      </c>
    </row>
    <row r="347" spans="1:44" ht="46.5" thickTop="1" thickBot="1">
      <c r="A347" s="601" t="s">
        <v>595</v>
      </c>
      <c r="B347" s="126" t="s">
        <v>578</v>
      </c>
      <c r="C347" s="14" t="s">
        <v>63</v>
      </c>
      <c r="D347" s="14" t="s">
        <v>63</v>
      </c>
      <c r="E347" s="14" t="s">
        <v>579</v>
      </c>
      <c r="F347" s="206" t="s">
        <v>580</v>
      </c>
      <c r="G347" s="14" t="s">
        <v>581</v>
      </c>
      <c r="H347" s="30" t="s">
        <v>63</v>
      </c>
      <c r="I347" s="30" t="s">
        <v>63</v>
      </c>
      <c r="J347" s="14" t="s">
        <v>582</v>
      </c>
      <c r="K347" s="14" t="s">
        <v>583</v>
      </c>
      <c r="L347" s="14" t="s">
        <v>63</v>
      </c>
      <c r="M347" s="23" t="s">
        <v>63</v>
      </c>
      <c r="N347" s="23" t="s">
        <v>213</v>
      </c>
      <c r="O347" s="30" t="s">
        <v>214</v>
      </c>
      <c r="P347" s="30" t="s">
        <v>215</v>
      </c>
      <c r="Q347" s="30" t="s">
        <v>216</v>
      </c>
      <c r="R347" s="23" t="s">
        <v>217</v>
      </c>
      <c r="S347" s="24" t="s">
        <v>227</v>
      </c>
      <c r="T347" s="24" t="s">
        <v>219</v>
      </c>
      <c r="U347" s="23" t="s">
        <v>220</v>
      </c>
      <c r="V347" s="23" t="s">
        <v>221</v>
      </c>
      <c r="W347" s="23" t="s">
        <v>222</v>
      </c>
      <c r="X347" s="23" t="s">
        <v>223</v>
      </c>
      <c r="Y347" s="25" t="s">
        <v>224</v>
      </c>
      <c r="Z347" s="23" t="s">
        <v>63</v>
      </c>
      <c r="AA347" s="34" t="s">
        <v>63</v>
      </c>
      <c r="AB347" s="34" t="s">
        <v>63</v>
      </c>
      <c r="AC347" s="34" t="s">
        <v>63</v>
      </c>
      <c r="AD347" s="34" t="s">
        <v>63</v>
      </c>
      <c r="AE347" s="34" t="s">
        <v>63</v>
      </c>
      <c r="AF347" s="34" t="s">
        <v>63</v>
      </c>
      <c r="AG347" s="34" t="s">
        <v>63</v>
      </c>
      <c r="AH347" s="34" t="s">
        <v>63</v>
      </c>
      <c r="AI347" s="34" t="s">
        <v>63</v>
      </c>
      <c r="AJ347" s="34" t="s">
        <v>63</v>
      </c>
      <c r="AK347" s="34" t="s">
        <v>63</v>
      </c>
      <c r="AL347" s="34" t="s">
        <v>63</v>
      </c>
      <c r="AM347" s="14" t="s">
        <v>63</v>
      </c>
      <c r="AN347" s="207" t="s">
        <v>66</v>
      </c>
      <c r="AO347" s="207" t="s">
        <v>66</v>
      </c>
      <c r="AP347" s="220" t="s">
        <v>66</v>
      </c>
      <c r="AQ347" s="66" t="s">
        <v>63</v>
      </c>
      <c r="AR347" s="6" t="str">
        <f>VLOOKUP(A:A,EOL!A:B,2,FALSE)</f>
        <v>&lt;-Camera is EOL</v>
      </c>
    </row>
    <row r="348" spans="1:44" ht="45.75" thickTop="1">
      <c r="A348" s="532" t="s">
        <v>621</v>
      </c>
      <c r="B348" s="224" t="s">
        <v>622</v>
      </c>
      <c r="C348" s="12" t="s">
        <v>63</v>
      </c>
      <c r="D348" s="12" t="s">
        <v>63</v>
      </c>
      <c r="E348" s="12" t="s">
        <v>63</v>
      </c>
      <c r="F348" s="12" t="s">
        <v>63</v>
      </c>
      <c r="G348" s="29" t="s">
        <v>63</v>
      </c>
      <c r="H348" s="29" t="s">
        <v>63</v>
      </c>
      <c r="I348" s="29" t="s">
        <v>63</v>
      </c>
      <c r="J348" s="12" t="s">
        <v>614</v>
      </c>
      <c r="K348" s="12" t="s">
        <v>63</v>
      </c>
      <c r="L348" s="12" t="s">
        <v>63</v>
      </c>
      <c r="M348" s="29" t="s">
        <v>63</v>
      </c>
      <c r="N348" s="29" t="s">
        <v>213</v>
      </c>
      <c r="O348" s="29" t="s">
        <v>214</v>
      </c>
      <c r="P348" s="29" t="s">
        <v>215</v>
      </c>
      <c r="Q348" s="29" t="s">
        <v>216</v>
      </c>
      <c r="R348" s="29" t="s">
        <v>217</v>
      </c>
      <c r="S348" s="21" t="s">
        <v>227</v>
      </c>
      <c r="T348" s="21" t="s">
        <v>219</v>
      </c>
      <c r="U348" s="29" t="s">
        <v>220</v>
      </c>
      <c r="V348" s="29" t="s">
        <v>221</v>
      </c>
      <c r="W348" s="29" t="s">
        <v>222</v>
      </c>
      <c r="X348" s="29" t="s">
        <v>223</v>
      </c>
      <c r="Y348" s="29" t="s">
        <v>224</v>
      </c>
      <c r="Z348" s="29" t="s">
        <v>63</v>
      </c>
      <c r="AA348" s="12" t="s">
        <v>63</v>
      </c>
      <c r="AB348" s="12" t="s">
        <v>63</v>
      </c>
      <c r="AC348" s="12" t="s">
        <v>63</v>
      </c>
      <c r="AD348" s="12" t="s">
        <v>63</v>
      </c>
      <c r="AE348" s="12" t="s">
        <v>63</v>
      </c>
      <c r="AF348" s="12" t="s">
        <v>63</v>
      </c>
      <c r="AG348" s="12" t="s">
        <v>63</v>
      </c>
      <c r="AH348" s="12" t="s">
        <v>63</v>
      </c>
      <c r="AI348" s="12" t="s">
        <v>63</v>
      </c>
      <c r="AJ348" s="12" t="s">
        <v>63</v>
      </c>
      <c r="AK348" s="12" t="s">
        <v>623</v>
      </c>
      <c r="AL348" s="12" t="s">
        <v>63</v>
      </c>
      <c r="AM348" s="12" t="s">
        <v>63</v>
      </c>
      <c r="AN348" s="218" t="s">
        <v>66</v>
      </c>
      <c r="AO348" s="218" t="s">
        <v>66</v>
      </c>
      <c r="AP348" s="218" t="s">
        <v>66</v>
      </c>
      <c r="AQ348" s="64" t="s">
        <v>63</v>
      </c>
      <c r="AR348" s="6" t="str">
        <f>VLOOKUP(A:A,EOL!A:B,2,FALSE)</f>
        <v>&lt;-Camera is EOL</v>
      </c>
    </row>
    <row r="349" spans="1:44" ht="45">
      <c r="A349" s="523" t="s">
        <v>596</v>
      </c>
      <c r="B349" s="75" t="s">
        <v>578</v>
      </c>
      <c r="C349" s="14" t="s">
        <v>63</v>
      </c>
      <c r="D349" s="14" t="s">
        <v>63</v>
      </c>
      <c r="E349" s="14" t="s">
        <v>579</v>
      </c>
      <c r="F349" s="206" t="s">
        <v>580</v>
      </c>
      <c r="G349" s="14" t="s">
        <v>581</v>
      </c>
      <c r="H349" s="30" t="s">
        <v>63</v>
      </c>
      <c r="I349" s="30" t="s">
        <v>63</v>
      </c>
      <c r="J349" s="14" t="s">
        <v>582</v>
      </c>
      <c r="K349" s="14" t="s">
        <v>583</v>
      </c>
      <c r="L349" s="14" t="s">
        <v>63</v>
      </c>
      <c r="M349" s="23" t="s">
        <v>63</v>
      </c>
      <c r="N349" s="23" t="s">
        <v>213</v>
      </c>
      <c r="O349" s="30" t="s">
        <v>214</v>
      </c>
      <c r="P349" s="30" t="s">
        <v>215</v>
      </c>
      <c r="Q349" s="30" t="s">
        <v>216</v>
      </c>
      <c r="R349" s="23" t="s">
        <v>217</v>
      </c>
      <c r="S349" s="24" t="s">
        <v>227</v>
      </c>
      <c r="T349" s="24" t="s">
        <v>219</v>
      </c>
      <c r="U349" s="23" t="s">
        <v>220</v>
      </c>
      <c r="V349" s="23" t="s">
        <v>221</v>
      </c>
      <c r="W349" s="23" t="s">
        <v>222</v>
      </c>
      <c r="X349" s="23" t="s">
        <v>223</v>
      </c>
      <c r="Y349" s="25" t="s">
        <v>224</v>
      </c>
      <c r="Z349" s="23" t="s">
        <v>63</v>
      </c>
      <c r="AA349" s="34" t="s">
        <v>63</v>
      </c>
      <c r="AB349" s="34" t="s">
        <v>63</v>
      </c>
      <c r="AC349" s="34" t="s">
        <v>63</v>
      </c>
      <c r="AD349" s="34" t="s">
        <v>63</v>
      </c>
      <c r="AE349" s="34" t="s">
        <v>63</v>
      </c>
      <c r="AF349" s="34" t="s">
        <v>63</v>
      </c>
      <c r="AG349" s="34" t="s">
        <v>63</v>
      </c>
      <c r="AH349" s="34" t="s">
        <v>63</v>
      </c>
      <c r="AI349" s="34" t="s">
        <v>63</v>
      </c>
      <c r="AJ349" s="34" t="s">
        <v>63</v>
      </c>
      <c r="AK349" s="34" t="s">
        <v>63</v>
      </c>
      <c r="AL349" s="34" t="s">
        <v>63</v>
      </c>
      <c r="AM349" s="14" t="s">
        <v>63</v>
      </c>
      <c r="AN349" s="207" t="s">
        <v>66</v>
      </c>
      <c r="AO349" s="207" t="s">
        <v>66</v>
      </c>
      <c r="AP349" s="207" t="s">
        <v>66</v>
      </c>
      <c r="AQ349" s="66" t="s">
        <v>63</v>
      </c>
      <c r="AR349" s="6" t="str">
        <f>VLOOKUP(A:A,EOL!A:B,2,FALSE)</f>
        <v>&lt;-Camera is EOL</v>
      </c>
    </row>
    <row r="350" spans="1:44" ht="45">
      <c r="A350" s="524" t="s">
        <v>624</v>
      </c>
      <c r="B350" s="203" t="s">
        <v>622</v>
      </c>
      <c r="C350" s="14" t="s">
        <v>63</v>
      </c>
      <c r="D350" s="14" t="s">
        <v>63</v>
      </c>
      <c r="E350" s="14" t="s">
        <v>63</v>
      </c>
      <c r="F350" s="14" t="s">
        <v>63</v>
      </c>
      <c r="G350" s="30" t="s">
        <v>63</v>
      </c>
      <c r="H350" s="30" t="s">
        <v>63</v>
      </c>
      <c r="I350" s="30" t="s">
        <v>63</v>
      </c>
      <c r="J350" s="14" t="s">
        <v>614</v>
      </c>
      <c r="K350" s="14" t="s">
        <v>63</v>
      </c>
      <c r="L350" s="14" t="s">
        <v>63</v>
      </c>
      <c r="M350" s="30" t="s">
        <v>63</v>
      </c>
      <c r="N350" s="30" t="s">
        <v>213</v>
      </c>
      <c r="O350" s="30" t="s">
        <v>214</v>
      </c>
      <c r="P350" s="30" t="s">
        <v>215</v>
      </c>
      <c r="Q350" s="30" t="s">
        <v>216</v>
      </c>
      <c r="R350" s="30" t="s">
        <v>217</v>
      </c>
      <c r="S350" s="24" t="s">
        <v>227</v>
      </c>
      <c r="T350" s="24" t="s">
        <v>219</v>
      </c>
      <c r="U350" s="30" t="s">
        <v>220</v>
      </c>
      <c r="V350" s="30" t="s">
        <v>221</v>
      </c>
      <c r="W350" s="30" t="s">
        <v>222</v>
      </c>
      <c r="X350" s="30" t="s">
        <v>223</v>
      </c>
      <c r="Y350" s="30" t="s">
        <v>224</v>
      </c>
      <c r="Z350" s="30" t="s">
        <v>63</v>
      </c>
      <c r="AA350" s="14" t="s">
        <v>63</v>
      </c>
      <c r="AB350" s="14" t="s">
        <v>63</v>
      </c>
      <c r="AC350" s="14" t="s">
        <v>63</v>
      </c>
      <c r="AD350" s="14" t="s">
        <v>63</v>
      </c>
      <c r="AE350" s="14" t="s">
        <v>63</v>
      </c>
      <c r="AF350" s="14" t="s">
        <v>63</v>
      </c>
      <c r="AG350" s="14" t="s">
        <v>63</v>
      </c>
      <c r="AH350" s="14" t="s">
        <v>63</v>
      </c>
      <c r="AI350" s="14" t="s">
        <v>63</v>
      </c>
      <c r="AJ350" s="14" t="s">
        <v>63</v>
      </c>
      <c r="AK350" s="14" t="s">
        <v>623</v>
      </c>
      <c r="AL350" s="14" t="s">
        <v>63</v>
      </c>
      <c r="AM350" s="14" t="s">
        <v>63</v>
      </c>
      <c r="AN350" s="207" t="s">
        <v>66</v>
      </c>
      <c r="AO350" s="207" t="s">
        <v>66</v>
      </c>
      <c r="AP350" s="207" t="s">
        <v>66</v>
      </c>
      <c r="AQ350" s="66" t="s">
        <v>63</v>
      </c>
      <c r="AR350" s="6" t="str">
        <f>VLOOKUP(A:A,EOL!A:B,2,FALSE)</f>
        <v>&lt;-Camera is EOL</v>
      </c>
    </row>
    <row r="351" spans="1:44" ht="45">
      <c r="A351" s="523" t="s">
        <v>638</v>
      </c>
      <c r="B351" s="317" t="s">
        <v>636</v>
      </c>
      <c r="C351" s="14" t="s">
        <v>63</v>
      </c>
      <c r="D351" s="14" t="s">
        <v>63</v>
      </c>
      <c r="E351" s="14" t="s">
        <v>63</v>
      </c>
      <c r="F351" s="14" t="s">
        <v>63</v>
      </c>
      <c r="G351" s="30" t="s">
        <v>63</v>
      </c>
      <c r="H351" s="30" t="s">
        <v>63</v>
      </c>
      <c r="I351" s="30" t="s">
        <v>63</v>
      </c>
      <c r="J351" s="14" t="s">
        <v>63</v>
      </c>
      <c r="K351" s="14" t="s">
        <v>63</v>
      </c>
      <c r="L351" s="14" t="s">
        <v>63</v>
      </c>
      <c r="M351" s="30" t="s">
        <v>63</v>
      </c>
      <c r="N351" s="30" t="s">
        <v>213</v>
      </c>
      <c r="O351" s="30" t="s">
        <v>214</v>
      </c>
      <c r="P351" s="30" t="s">
        <v>215</v>
      </c>
      <c r="Q351" s="30" t="s">
        <v>216</v>
      </c>
      <c r="R351" s="30" t="s">
        <v>217</v>
      </c>
      <c r="S351" s="24" t="s">
        <v>227</v>
      </c>
      <c r="T351" s="24" t="s">
        <v>219</v>
      </c>
      <c r="U351" s="30" t="s">
        <v>220</v>
      </c>
      <c r="V351" s="30" t="s">
        <v>221</v>
      </c>
      <c r="W351" s="30" t="s">
        <v>222</v>
      </c>
      <c r="X351" s="30" t="s">
        <v>223</v>
      </c>
      <c r="Y351" s="30" t="s">
        <v>224</v>
      </c>
      <c r="Z351" s="30" t="s">
        <v>63</v>
      </c>
      <c r="AA351" s="14" t="s">
        <v>63</v>
      </c>
      <c r="AB351" s="14" t="s">
        <v>63</v>
      </c>
      <c r="AC351" s="14" t="s">
        <v>63</v>
      </c>
      <c r="AD351" s="14" t="s">
        <v>63</v>
      </c>
      <c r="AE351" s="14" t="s">
        <v>63</v>
      </c>
      <c r="AF351" s="14" t="s">
        <v>63</v>
      </c>
      <c r="AG351" s="14" t="s">
        <v>63</v>
      </c>
      <c r="AH351" s="14" t="s">
        <v>63</v>
      </c>
      <c r="AI351" s="14" t="s">
        <v>63</v>
      </c>
      <c r="AJ351" s="14" t="s">
        <v>63</v>
      </c>
      <c r="AK351" s="346" t="s">
        <v>639</v>
      </c>
      <c r="AL351" s="14" t="s">
        <v>63</v>
      </c>
      <c r="AM351" s="14" t="s">
        <v>63</v>
      </c>
      <c r="AN351" s="207" t="s">
        <v>66</v>
      </c>
      <c r="AO351" s="207" t="s">
        <v>66</v>
      </c>
      <c r="AP351" s="207" t="s">
        <v>66</v>
      </c>
      <c r="AQ351" s="66" t="s">
        <v>63</v>
      </c>
      <c r="AR351" s="6" t="str">
        <f>VLOOKUP(A:A,EOL!A:B,2,FALSE)</f>
        <v>&lt;-Camera is EOL</v>
      </c>
    </row>
    <row r="352" spans="1:44" ht="45">
      <c r="A352" s="523" t="s">
        <v>708</v>
      </c>
      <c r="B352" s="75" t="s">
        <v>705</v>
      </c>
      <c r="C352" s="14" t="s">
        <v>108</v>
      </c>
      <c r="D352" s="14" t="s">
        <v>650</v>
      </c>
      <c r="E352" s="14" t="s">
        <v>209</v>
      </c>
      <c r="F352" s="14" t="s">
        <v>210</v>
      </c>
      <c r="G352" s="30" t="s">
        <v>63</v>
      </c>
      <c r="H352" s="30" t="s">
        <v>63</v>
      </c>
      <c r="I352" s="30" t="s">
        <v>63</v>
      </c>
      <c r="J352" s="14" t="s">
        <v>706</v>
      </c>
      <c r="K352" s="34" t="s">
        <v>373</v>
      </c>
      <c r="L352" s="34" t="s">
        <v>652</v>
      </c>
      <c r="M352" s="23" t="s">
        <v>63</v>
      </c>
      <c r="N352" s="23" t="s">
        <v>213</v>
      </c>
      <c r="O352" s="30" t="s">
        <v>214</v>
      </c>
      <c r="P352" s="30" t="s">
        <v>215</v>
      </c>
      <c r="Q352" s="30" t="s">
        <v>216</v>
      </c>
      <c r="R352" s="23" t="s">
        <v>217</v>
      </c>
      <c r="S352" s="24" t="s">
        <v>227</v>
      </c>
      <c r="T352" s="24" t="s">
        <v>219</v>
      </c>
      <c r="U352" s="23" t="s">
        <v>220</v>
      </c>
      <c r="V352" s="23" t="s">
        <v>221</v>
      </c>
      <c r="W352" s="23" t="s">
        <v>222</v>
      </c>
      <c r="X352" s="23" t="s">
        <v>223</v>
      </c>
      <c r="Y352" s="24" t="s">
        <v>224</v>
      </c>
      <c r="Z352" s="30" t="s">
        <v>63</v>
      </c>
      <c r="AA352" s="14" t="s">
        <v>63</v>
      </c>
      <c r="AB352" s="14" t="s">
        <v>63</v>
      </c>
      <c r="AC352" s="14" t="s">
        <v>63</v>
      </c>
      <c r="AD352" s="14" t="s">
        <v>63</v>
      </c>
      <c r="AE352" s="14" t="s">
        <v>63</v>
      </c>
      <c r="AF352" s="14" t="s">
        <v>63</v>
      </c>
      <c r="AG352" s="14" t="s">
        <v>63</v>
      </c>
      <c r="AH352" s="14" t="s">
        <v>63</v>
      </c>
      <c r="AI352" s="14" t="s">
        <v>63</v>
      </c>
      <c r="AJ352" s="14" t="s">
        <v>707</v>
      </c>
      <c r="AK352" s="14" t="s">
        <v>63</v>
      </c>
      <c r="AL352" s="14" t="s">
        <v>63</v>
      </c>
      <c r="AM352" s="14" t="s">
        <v>63</v>
      </c>
      <c r="AN352" s="57" t="s">
        <v>66</v>
      </c>
      <c r="AO352" s="57" t="s">
        <v>108</v>
      </c>
      <c r="AP352" s="207" t="s">
        <v>109</v>
      </c>
      <c r="AQ352" s="66" t="s">
        <v>63</v>
      </c>
      <c r="AR352" s="6" t="str">
        <f>VLOOKUP(A:A,EOL!A:B,2,FALSE)</f>
        <v>&lt;-Camera is EOL</v>
      </c>
    </row>
    <row r="353" spans="1:44" ht="45">
      <c r="A353" s="523" t="s">
        <v>709</v>
      </c>
      <c r="B353" s="75" t="s">
        <v>705</v>
      </c>
      <c r="C353" s="14" t="s">
        <v>108</v>
      </c>
      <c r="D353" s="14" t="s">
        <v>650</v>
      </c>
      <c r="E353" s="14" t="s">
        <v>209</v>
      </c>
      <c r="F353" s="14" t="s">
        <v>210</v>
      </c>
      <c r="G353" s="30" t="s">
        <v>63</v>
      </c>
      <c r="H353" s="30" t="s">
        <v>63</v>
      </c>
      <c r="I353" s="30" t="s">
        <v>63</v>
      </c>
      <c r="J353" s="14" t="s">
        <v>706</v>
      </c>
      <c r="K353" s="34" t="s">
        <v>373</v>
      </c>
      <c r="L353" s="34" t="s">
        <v>652</v>
      </c>
      <c r="M353" s="23" t="s">
        <v>63</v>
      </c>
      <c r="N353" s="23" t="s">
        <v>213</v>
      </c>
      <c r="O353" s="30" t="s">
        <v>214</v>
      </c>
      <c r="P353" s="30" t="s">
        <v>215</v>
      </c>
      <c r="Q353" s="30" t="s">
        <v>216</v>
      </c>
      <c r="R353" s="23" t="s">
        <v>217</v>
      </c>
      <c r="S353" s="24" t="s">
        <v>227</v>
      </c>
      <c r="T353" s="24" t="s">
        <v>219</v>
      </c>
      <c r="U353" s="23" t="s">
        <v>220</v>
      </c>
      <c r="V353" s="23" t="s">
        <v>221</v>
      </c>
      <c r="W353" s="23" t="s">
        <v>222</v>
      </c>
      <c r="X353" s="23" t="s">
        <v>223</v>
      </c>
      <c r="Y353" s="24" t="s">
        <v>224</v>
      </c>
      <c r="Z353" s="30" t="s">
        <v>63</v>
      </c>
      <c r="AA353" s="14" t="s">
        <v>63</v>
      </c>
      <c r="AB353" s="14" t="s">
        <v>63</v>
      </c>
      <c r="AC353" s="14" t="s">
        <v>63</v>
      </c>
      <c r="AD353" s="14" t="s">
        <v>63</v>
      </c>
      <c r="AE353" s="14" t="s">
        <v>63</v>
      </c>
      <c r="AF353" s="14" t="s">
        <v>63</v>
      </c>
      <c r="AG353" s="14" t="s">
        <v>63</v>
      </c>
      <c r="AH353" s="14" t="s">
        <v>63</v>
      </c>
      <c r="AI353" s="14" t="s">
        <v>63</v>
      </c>
      <c r="AJ353" s="14" t="s">
        <v>707</v>
      </c>
      <c r="AK353" s="14" t="s">
        <v>63</v>
      </c>
      <c r="AL353" s="14" t="s">
        <v>63</v>
      </c>
      <c r="AM353" s="14" t="s">
        <v>63</v>
      </c>
      <c r="AN353" s="57" t="s">
        <v>66</v>
      </c>
      <c r="AO353" s="57" t="s">
        <v>108</v>
      </c>
      <c r="AP353" s="207" t="s">
        <v>109</v>
      </c>
      <c r="AQ353" s="66" t="s">
        <v>63</v>
      </c>
      <c r="AR353" s="6" t="str">
        <f>VLOOKUP(A:A,EOL!A:B,2,FALSE)</f>
        <v>&lt;-Camera is EOL</v>
      </c>
    </row>
    <row r="354" spans="1:44">
      <c r="A354" s="523" t="s">
        <v>573</v>
      </c>
      <c r="B354" s="75" t="s">
        <v>574</v>
      </c>
      <c r="C354" s="14" t="s">
        <v>108</v>
      </c>
      <c r="D354" s="14" t="s">
        <v>63</v>
      </c>
      <c r="E354" s="14" t="s">
        <v>63</v>
      </c>
      <c r="F354" s="14" t="s">
        <v>63</v>
      </c>
      <c r="G354" s="30" t="s">
        <v>63</v>
      </c>
      <c r="H354" s="30" t="s">
        <v>63</v>
      </c>
      <c r="I354" s="30" t="s">
        <v>63</v>
      </c>
      <c r="J354" s="14" t="s">
        <v>63</v>
      </c>
      <c r="K354" s="14" t="s">
        <v>63</v>
      </c>
      <c r="L354" s="14" t="s">
        <v>63</v>
      </c>
      <c r="M354" s="30" t="s">
        <v>63</v>
      </c>
      <c r="N354" s="30" t="s">
        <v>63</v>
      </c>
      <c r="O354" s="30" t="s">
        <v>63</v>
      </c>
      <c r="P354" s="30" t="s">
        <v>63</v>
      </c>
      <c r="Q354" s="30" t="s">
        <v>63</v>
      </c>
      <c r="R354" s="30" t="s">
        <v>63</v>
      </c>
      <c r="S354" s="30" t="s">
        <v>63</v>
      </c>
      <c r="T354" s="30" t="s">
        <v>63</v>
      </c>
      <c r="U354" s="30" t="s">
        <v>63</v>
      </c>
      <c r="V354" s="30" t="s">
        <v>63</v>
      </c>
      <c r="W354" s="30" t="s">
        <v>63</v>
      </c>
      <c r="X354" s="30" t="s">
        <v>63</v>
      </c>
      <c r="Y354" s="30" t="s">
        <v>63</v>
      </c>
      <c r="Z354" s="30" t="s">
        <v>63</v>
      </c>
      <c r="AA354" s="14" t="s">
        <v>63</v>
      </c>
      <c r="AB354" s="14" t="s">
        <v>63</v>
      </c>
      <c r="AC354" s="14" t="s">
        <v>63</v>
      </c>
      <c r="AD354" s="14" t="s">
        <v>63</v>
      </c>
      <c r="AE354" s="14" t="s">
        <v>63</v>
      </c>
      <c r="AF354" s="14" t="s">
        <v>63</v>
      </c>
      <c r="AG354" s="14" t="s">
        <v>63</v>
      </c>
      <c r="AH354" s="14" t="s">
        <v>63</v>
      </c>
      <c r="AI354" s="14" t="s">
        <v>63</v>
      </c>
      <c r="AJ354" s="14" t="s">
        <v>63</v>
      </c>
      <c r="AK354" s="14" t="s">
        <v>63</v>
      </c>
      <c r="AL354" s="14" t="s">
        <v>63</v>
      </c>
      <c r="AM354" s="14" t="s">
        <v>63</v>
      </c>
      <c r="AN354" s="207" t="s">
        <v>66</v>
      </c>
      <c r="AO354" s="207" t="s">
        <v>66</v>
      </c>
      <c r="AP354" s="207" t="s">
        <v>66</v>
      </c>
      <c r="AQ354" s="66" t="s">
        <v>63</v>
      </c>
      <c r="AR354" s="6" t="str">
        <f>VLOOKUP(A:A,EOL!A:B,2,FALSE)</f>
        <v>&lt;-Camera is EOL</v>
      </c>
    </row>
    <row r="355" spans="1:44" ht="45.75" thickBot="1">
      <c r="A355" s="531" t="s">
        <v>727</v>
      </c>
      <c r="B355" s="323" t="s">
        <v>728</v>
      </c>
      <c r="C355" s="222" t="s">
        <v>729</v>
      </c>
      <c r="D355" s="222" t="s">
        <v>730</v>
      </c>
      <c r="E355" s="17" t="s">
        <v>63</v>
      </c>
      <c r="F355" s="17" t="s">
        <v>63</v>
      </c>
      <c r="G355" s="31" t="s">
        <v>63</v>
      </c>
      <c r="H355" s="31" t="s">
        <v>63</v>
      </c>
      <c r="I355" s="31" t="s">
        <v>63</v>
      </c>
      <c r="J355" s="17" t="s">
        <v>63</v>
      </c>
      <c r="K355" s="33" t="s">
        <v>310</v>
      </c>
      <c r="L355" s="33" t="s">
        <v>63</v>
      </c>
      <c r="M355" s="127" t="s">
        <v>239</v>
      </c>
      <c r="N355" s="26" t="s">
        <v>213</v>
      </c>
      <c r="O355" s="26" t="s">
        <v>214</v>
      </c>
      <c r="P355" s="26" t="s">
        <v>215</v>
      </c>
      <c r="Q355" s="26" t="s">
        <v>216</v>
      </c>
      <c r="R355" s="26" t="s">
        <v>217</v>
      </c>
      <c r="S355" s="27" t="s">
        <v>227</v>
      </c>
      <c r="T355" s="27" t="s">
        <v>219</v>
      </c>
      <c r="U355" s="26" t="s">
        <v>220</v>
      </c>
      <c r="V355" s="26" t="s">
        <v>221</v>
      </c>
      <c r="W355" s="26" t="s">
        <v>222</v>
      </c>
      <c r="X355" s="26" t="s">
        <v>223</v>
      </c>
      <c r="Y355" s="27" t="s">
        <v>224</v>
      </c>
      <c r="Z355" s="31" t="s">
        <v>63</v>
      </c>
      <c r="AA355" s="17" t="s">
        <v>731</v>
      </c>
      <c r="AB355" s="17" t="s">
        <v>732</v>
      </c>
      <c r="AC355" s="31" t="s">
        <v>733</v>
      </c>
      <c r="AD355" s="17" t="s">
        <v>63</v>
      </c>
      <c r="AE355" s="17" t="s">
        <v>63</v>
      </c>
      <c r="AF355" s="17" t="s">
        <v>63</v>
      </c>
      <c r="AG355" s="17" t="s">
        <v>63</v>
      </c>
      <c r="AH355" s="17" t="s">
        <v>63</v>
      </c>
      <c r="AI355" s="17" t="s">
        <v>63</v>
      </c>
      <c r="AJ355" s="17" t="s">
        <v>63</v>
      </c>
      <c r="AK355" s="17" t="s">
        <v>63</v>
      </c>
      <c r="AL355" s="17" t="s">
        <v>63</v>
      </c>
      <c r="AM355" s="17" t="s">
        <v>63</v>
      </c>
      <c r="AN355" s="220" t="s">
        <v>66</v>
      </c>
      <c r="AO355" s="17" t="s">
        <v>734</v>
      </c>
      <c r="AP355" s="220" t="s">
        <v>379</v>
      </c>
      <c r="AQ355" s="68" t="s">
        <v>63</v>
      </c>
      <c r="AR355" s="6" t="str">
        <f>VLOOKUP(A:A,EOL!A:B,2,FALSE)</f>
        <v>&lt;-Camera is EOL</v>
      </c>
    </row>
    <row r="356" spans="1:44" ht="46.5" thickTop="1" thickBot="1">
      <c r="A356" s="544" t="s">
        <v>710</v>
      </c>
      <c r="B356" s="80" t="s">
        <v>705</v>
      </c>
      <c r="C356" s="19" t="s">
        <v>108</v>
      </c>
      <c r="D356" s="19" t="s">
        <v>650</v>
      </c>
      <c r="E356" s="19" t="s">
        <v>209</v>
      </c>
      <c r="F356" s="19" t="s">
        <v>210</v>
      </c>
      <c r="G356" s="35" t="s">
        <v>63</v>
      </c>
      <c r="H356" s="35" t="s">
        <v>63</v>
      </c>
      <c r="I356" s="35" t="s">
        <v>63</v>
      </c>
      <c r="J356" s="19" t="s">
        <v>706</v>
      </c>
      <c r="K356" s="62" t="s">
        <v>373</v>
      </c>
      <c r="L356" s="62" t="s">
        <v>652</v>
      </c>
      <c r="M356" s="36" t="s">
        <v>63</v>
      </c>
      <c r="N356" s="36" t="s">
        <v>213</v>
      </c>
      <c r="O356" s="35" t="s">
        <v>214</v>
      </c>
      <c r="P356" s="35" t="s">
        <v>215</v>
      </c>
      <c r="Q356" s="35" t="s">
        <v>216</v>
      </c>
      <c r="R356" s="36" t="s">
        <v>217</v>
      </c>
      <c r="S356" s="50" t="s">
        <v>227</v>
      </c>
      <c r="T356" s="50" t="s">
        <v>219</v>
      </c>
      <c r="U356" s="36" t="s">
        <v>220</v>
      </c>
      <c r="V356" s="36" t="s">
        <v>221</v>
      </c>
      <c r="W356" s="36" t="s">
        <v>222</v>
      </c>
      <c r="X356" s="36" t="s">
        <v>223</v>
      </c>
      <c r="Y356" s="50" t="s">
        <v>224</v>
      </c>
      <c r="Z356" s="35" t="s">
        <v>63</v>
      </c>
      <c r="AA356" s="19" t="s">
        <v>63</v>
      </c>
      <c r="AB356" s="19" t="s">
        <v>63</v>
      </c>
      <c r="AC356" s="19" t="s">
        <v>63</v>
      </c>
      <c r="AD356" s="19" t="s">
        <v>63</v>
      </c>
      <c r="AE356" s="19" t="s">
        <v>63</v>
      </c>
      <c r="AF356" s="19" t="s">
        <v>63</v>
      </c>
      <c r="AG356" s="19" t="s">
        <v>63</v>
      </c>
      <c r="AH356" s="19" t="s">
        <v>63</v>
      </c>
      <c r="AI356" s="19" t="s">
        <v>63</v>
      </c>
      <c r="AJ356" s="19" t="s">
        <v>707</v>
      </c>
      <c r="AK356" s="19" t="s">
        <v>63</v>
      </c>
      <c r="AL356" s="19" t="s">
        <v>63</v>
      </c>
      <c r="AM356" s="19" t="s">
        <v>63</v>
      </c>
      <c r="AN356" s="87" t="s">
        <v>66</v>
      </c>
      <c r="AO356" s="87" t="s">
        <v>108</v>
      </c>
      <c r="AP356" s="229" t="s">
        <v>109</v>
      </c>
      <c r="AQ356" s="72" t="s">
        <v>63</v>
      </c>
      <c r="AR356" s="6" t="str">
        <f>VLOOKUP(A:A,EOL!A:B,2,FALSE)</f>
        <v>&lt;-Camera is EOL</v>
      </c>
    </row>
    <row r="357" spans="1:44" ht="46.5" thickTop="1" thickBot="1">
      <c r="A357" s="544" t="s">
        <v>711</v>
      </c>
      <c r="B357" s="80" t="s">
        <v>705</v>
      </c>
      <c r="C357" s="19" t="s">
        <v>108</v>
      </c>
      <c r="D357" s="19" t="s">
        <v>650</v>
      </c>
      <c r="E357" s="19" t="s">
        <v>209</v>
      </c>
      <c r="F357" s="19" t="s">
        <v>210</v>
      </c>
      <c r="G357" s="35" t="s">
        <v>63</v>
      </c>
      <c r="H357" s="35" t="s">
        <v>63</v>
      </c>
      <c r="I357" s="35" t="s">
        <v>63</v>
      </c>
      <c r="J357" s="19" t="s">
        <v>706</v>
      </c>
      <c r="K357" s="62" t="s">
        <v>373</v>
      </c>
      <c r="L357" s="62" t="s">
        <v>652</v>
      </c>
      <c r="M357" s="36" t="s">
        <v>63</v>
      </c>
      <c r="N357" s="36" t="s">
        <v>213</v>
      </c>
      <c r="O357" s="35" t="s">
        <v>214</v>
      </c>
      <c r="P357" s="35" t="s">
        <v>215</v>
      </c>
      <c r="Q357" s="35" t="s">
        <v>216</v>
      </c>
      <c r="R357" s="36" t="s">
        <v>217</v>
      </c>
      <c r="S357" s="50" t="s">
        <v>227</v>
      </c>
      <c r="T357" s="50" t="s">
        <v>219</v>
      </c>
      <c r="U357" s="36" t="s">
        <v>220</v>
      </c>
      <c r="V357" s="36" t="s">
        <v>221</v>
      </c>
      <c r="W357" s="36" t="s">
        <v>222</v>
      </c>
      <c r="X357" s="36" t="s">
        <v>223</v>
      </c>
      <c r="Y357" s="50" t="s">
        <v>224</v>
      </c>
      <c r="Z357" s="35" t="s">
        <v>63</v>
      </c>
      <c r="AA357" s="19" t="s">
        <v>63</v>
      </c>
      <c r="AB357" s="19" t="s">
        <v>63</v>
      </c>
      <c r="AC357" s="19" t="s">
        <v>63</v>
      </c>
      <c r="AD357" s="19" t="s">
        <v>63</v>
      </c>
      <c r="AE357" s="19" t="s">
        <v>63</v>
      </c>
      <c r="AF357" s="19" t="s">
        <v>63</v>
      </c>
      <c r="AG357" s="19" t="s">
        <v>63</v>
      </c>
      <c r="AH357" s="19" t="s">
        <v>63</v>
      </c>
      <c r="AI357" s="19" t="s">
        <v>63</v>
      </c>
      <c r="AJ357" s="19" t="s">
        <v>707</v>
      </c>
      <c r="AK357" s="19" t="s">
        <v>63</v>
      </c>
      <c r="AL357" s="19" t="s">
        <v>63</v>
      </c>
      <c r="AM357" s="19" t="s">
        <v>63</v>
      </c>
      <c r="AN357" s="87" t="s">
        <v>66</v>
      </c>
      <c r="AO357" s="87" t="s">
        <v>108</v>
      </c>
      <c r="AP357" s="229" t="s">
        <v>109</v>
      </c>
      <c r="AQ357" s="72" t="s">
        <v>63</v>
      </c>
      <c r="AR357" s="6" t="str">
        <f>VLOOKUP(A:A,EOL!A:B,2,FALSE)</f>
        <v>&lt;-Camera is EOL</v>
      </c>
    </row>
    <row r="358" spans="1:44" ht="46.5" thickTop="1" thickBot="1">
      <c r="A358" s="601" t="s">
        <v>712</v>
      </c>
      <c r="B358" s="307" t="s">
        <v>705</v>
      </c>
      <c r="C358" s="143" t="s">
        <v>108</v>
      </c>
      <c r="D358" s="143" t="s">
        <v>650</v>
      </c>
      <c r="E358" s="143" t="s">
        <v>209</v>
      </c>
      <c r="F358" s="143" t="s">
        <v>210</v>
      </c>
      <c r="G358" s="144" t="s">
        <v>63</v>
      </c>
      <c r="H358" s="144" t="s">
        <v>63</v>
      </c>
      <c r="I358" s="144" t="s">
        <v>63</v>
      </c>
      <c r="J358" s="143" t="s">
        <v>706</v>
      </c>
      <c r="K358" s="177" t="s">
        <v>373</v>
      </c>
      <c r="L358" s="177" t="s">
        <v>652</v>
      </c>
      <c r="M358" s="145" t="s">
        <v>63</v>
      </c>
      <c r="N358" s="145" t="s">
        <v>213</v>
      </c>
      <c r="O358" s="144" t="s">
        <v>214</v>
      </c>
      <c r="P358" s="144" t="s">
        <v>215</v>
      </c>
      <c r="Q358" s="144" t="s">
        <v>216</v>
      </c>
      <c r="R358" s="145" t="s">
        <v>217</v>
      </c>
      <c r="S358" s="146" t="s">
        <v>227</v>
      </c>
      <c r="T358" s="146" t="s">
        <v>219</v>
      </c>
      <c r="U358" s="145" t="s">
        <v>220</v>
      </c>
      <c r="V358" s="145" t="s">
        <v>221</v>
      </c>
      <c r="W358" s="145" t="s">
        <v>222</v>
      </c>
      <c r="X358" s="145" t="s">
        <v>223</v>
      </c>
      <c r="Y358" s="146" t="s">
        <v>224</v>
      </c>
      <c r="Z358" s="144" t="s">
        <v>63</v>
      </c>
      <c r="AA358" s="143" t="s">
        <v>63</v>
      </c>
      <c r="AB358" s="143" t="s">
        <v>63</v>
      </c>
      <c r="AC358" s="143" t="s">
        <v>63</v>
      </c>
      <c r="AD358" s="143" t="s">
        <v>63</v>
      </c>
      <c r="AE358" s="143" t="s">
        <v>63</v>
      </c>
      <c r="AF358" s="143" t="s">
        <v>63</v>
      </c>
      <c r="AG358" s="143" t="s">
        <v>63</v>
      </c>
      <c r="AH358" s="143" t="s">
        <v>63</v>
      </c>
      <c r="AI358" s="143" t="s">
        <v>63</v>
      </c>
      <c r="AJ358" s="143" t="s">
        <v>707</v>
      </c>
      <c r="AK358" s="143" t="s">
        <v>63</v>
      </c>
      <c r="AL358" s="143" t="s">
        <v>63</v>
      </c>
      <c r="AM358" s="143" t="s">
        <v>63</v>
      </c>
      <c r="AN358" s="229" t="s">
        <v>66</v>
      </c>
      <c r="AO358" s="87" t="s">
        <v>108</v>
      </c>
      <c r="AP358" s="220" t="s">
        <v>109</v>
      </c>
      <c r="AQ358" s="149" t="s">
        <v>63</v>
      </c>
      <c r="AR358" s="6" t="str">
        <f>VLOOKUP(A:A,EOL!A:B,2,FALSE)</f>
        <v>&lt;-Camera is EOL</v>
      </c>
    </row>
    <row r="359" spans="1:44" ht="45.75" thickTop="1">
      <c r="A359" s="533" t="s">
        <v>713</v>
      </c>
      <c r="B359" s="79" t="s">
        <v>705</v>
      </c>
      <c r="C359" s="12" t="s">
        <v>108</v>
      </c>
      <c r="D359" s="12" t="s">
        <v>650</v>
      </c>
      <c r="E359" s="12" t="s">
        <v>209</v>
      </c>
      <c r="F359" s="12" t="s">
        <v>210</v>
      </c>
      <c r="G359" s="29" t="s">
        <v>63</v>
      </c>
      <c r="H359" s="29" t="s">
        <v>63</v>
      </c>
      <c r="I359" s="29" t="s">
        <v>63</v>
      </c>
      <c r="J359" s="12" t="s">
        <v>706</v>
      </c>
      <c r="K359" s="32" t="s">
        <v>373</v>
      </c>
      <c r="L359" s="32" t="s">
        <v>652</v>
      </c>
      <c r="M359" s="20" t="s">
        <v>63</v>
      </c>
      <c r="N359" s="20" t="s">
        <v>213</v>
      </c>
      <c r="O359" s="29" t="s">
        <v>214</v>
      </c>
      <c r="P359" s="29" t="s">
        <v>215</v>
      </c>
      <c r="Q359" s="29" t="s">
        <v>216</v>
      </c>
      <c r="R359" s="20" t="s">
        <v>217</v>
      </c>
      <c r="S359" s="21" t="s">
        <v>227</v>
      </c>
      <c r="T359" s="21" t="s">
        <v>219</v>
      </c>
      <c r="U359" s="20" t="s">
        <v>220</v>
      </c>
      <c r="V359" s="20" t="s">
        <v>221</v>
      </c>
      <c r="W359" s="20" t="s">
        <v>222</v>
      </c>
      <c r="X359" s="20" t="s">
        <v>223</v>
      </c>
      <c r="Y359" s="21" t="s">
        <v>224</v>
      </c>
      <c r="Z359" s="29" t="s">
        <v>63</v>
      </c>
      <c r="AA359" s="12" t="s">
        <v>63</v>
      </c>
      <c r="AB359" s="12" t="s">
        <v>63</v>
      </c>
      <c r="AC359" s="12" t="s">
        <v>63</v>
      </c>
      <c r="AD359" s="12" t="s">
        <v>63</v>
      </c>
      <c r="AE359" s="12" t="s">
        <v>63</v>
      </c>
      <c r="AF359" s="12" t="s">
        <v>63</v>
      </c>
      <c r="AG359" s="12" t="s">
        <v>63</v>
      </c>
      <c r="AH359" s="12" t="s">
        <v>63</v>
      </c>
      <c r="AI359" s="12" t="s">
        <v>63</v>
      </c>
      <c r="AJ359" s="12" t="s">
        <v>707</v>
      </c>
      <c r="AK359" s="12" t="s">
        <v>63</v>
      </c>
      <c r="AL359" s="12" t="s">
        <v>63</v>
      </c>
      <c r="AM359" s="12" t="s">
        <v>63</v>
      </c>
      <c r="AN359" s="69" t="s">
        <v>66</v>
      </c>
      <c r="AO359" s="69" t="s">
        <v>108</v>
      </c>
      <c r="AP359" s="218" t="s">
        <v>109</v>
      </c>
      <c r="AQ359" s="64" t="s">
        <v>63</v>
      </c>
      <c r="AR359" s="6" t="str">
        <f>VLOOKUP(A:A,EOL!A:B,2,FALSE)</f>
        <v>&lt;-Camera is EOL</v>
      </c>
    </row>
    <row r="360" spans="1:44" ht="45">
      <c r="A360" s="523" t="s">
        <v>714</v>
      </c>
      <c r="B360" s="75" t="s">
        <v>705</v>
      </c>
      <c r="C360" s="14" t="s">
        <v>108</v>
      </c>
      <c r="D360" s="14" t="s">
        <v>650</v>
      </c>
      <c r="E360" s="14" t="s">
        <v>209</v>
      </c>
      <c r="F360" s="14" t="s">
        <v>210</v>
      </c>
      <c r="G360" s="30" t="s">
        <v>63</v>
      </c>
      <c r="H360" s="30" t="s">
        <v>63</v>
      </c>
      <c r="I360" s="30" t="s">
        <v>63</v>
      </c>
      <c r="J360" s="14" t="s">
        <v>706</v>
      </c>
      <c r="K360" s="34" t="s">
        <v>373</v>
      </c>
      <c r="L360" s="34" t="s">
        <v>652</v>
      </c>
      <c r="M360" s="23" t="s">
        <v>63</v>
      </c>
      <c r="N360" s="23" t="s">
        <v>213</v>
      </c>
      <c r="O360" s="30" t="s">
        <v>214</v>
      </c>
      <c r="P360" s="30" t="s">
        <v>215</v>
      </c>
      <c r="Q360" s="30" t="s">
        <v>216</v>
      </c>
      <c r="R360" s="23" t="s">
        <v>217</v>
      </c>
      <c r="S360" s="24" t="s">
        <v>227</v>
      </c>
      <c r="T360" s="24" t="s">
        <v>219</v>
      </c>
      <c r="U360" s="23" t="s">
        <v>220</v>
      </c>
      <c r="V360" s="23" t="s">
        <v>221</v>
      </c>
      <c r="W360" s="23" t="s">
        <v>222</v>
      </c>
      <c r="X360" s="23" t="s">
        <v>223</v>
      </c>
      <c r="Y360" s="24" t="s">
        <v>224</v>
      </c>
      <c r="Z360" s="30" t="s">
        <v>63</v>
      </c>
      <c r="AA360" s="14" t="s">
        <v>63</v>
      </c>
      <c r="AB360" s="14" t="s">
        <v>63</v>
      </c>
      <c r="AC360" s="14" t="s">
        <v>63</v>
      </c>
      <c r="AD360" s="14" t="s">
        <v>63</v>
      </c>
      <c r="AE360" s="14" t="s">
        <v>63</v>
      </c>
      <c r="AF360" s="14" t="s">
        <v>63</v>
      </c>
      <c r="AG360" s="14" t="s">
        <v>63</v>
      </c>
      <c r="AH360" s="14" t="s">
        <v>63</v>
      </c>
      <c r="AI360" s="14" t="s">
        <v>63</v>
      </c>
      <c r="AJ360" s="14" t="s">
        <v>707</v>
      </c>
      <c r="AK360" s="14" t="s">
        <v>63</v>
      </c>
      <c r="AL360" s="14" t="s">
        <v>63</v>
      </c>
      <c r="AM360" s="14" t="s">
        <v>63</v>
      </c>
      <c r="AN360" s="57" t="s">
        <v>66</v>
      </c>
      <c r="AO360" s="57" t="s">
        <v>108</v>
      </c>
      <c r="AP360" s="207" t="s">
        <v>109</v>
      </c>
      <c r="AQ360" s="66" t="s">
        <v>63</v>
      </c>
      <c r="AR360" s="6" t="str">
        <f>VLOOKUP(A:A,EOL!A:B,2,FALSE)</f>
        <v>&lt;-Camera is EOL</v>
      </c>
    </row>
    <row r="361" spans="1:44" ht="45">
      <c r="A361" s="523" t="s">
        <v>715</v>
      </c>
      <c r="B361" s="75" t="s">
        <v>705</v>
      </c>
      <c r="C361" s="14" t="s">
        <v>108</v>
      </c>
      <c r="D361" s="14" t="s">
        <v>650</v>
      </c>
      <c r="E361" s="14" t="s">
        <v>209</v>
      </c>
      <c r="F361" s="206" t="s">
        <v>210</v>
      </c>
      <c r="G361" s="30" t="s">
        <v>63</v>
      </c>
      <c r="H361" s="30" t="s">
        <v>63</v>
      </c>
      <c r="I361" s="30" t="s">
        <v>63</v>
      </c>
      <c r="J361" s="14" t="s">
        <v>706</v>
      </c>
      <c r="K361" s="34" t="s">
        <v>373</v>
      </c>
      <c r="L361" s="34" t="s">
        <v>652</v>
      </c>
      <c r="M361" s="23" t="s">
        <v>63</v>
      </c>
      <c r="N361" s="23" t="s">
        <v>213</v>
      </c>
      <c r="O361" s="30" t="s">
        <v>214</v>
      </c>
      <c r="P361" s="30" t="s">
        <v>215</v>
      </c>
      <c r="Q361" s="30" t="s">
        <v>216</v>
      </c>
      <c r="R361" s="23" t="s">
        <v>217</v>
      </c>
      <c r="S361" s="24" t="s">
        <v>227</v>
      </c>
      <c r="T361" s="24" t="s">
        <v>219</v>
      </c>
      <c r="U361" s="23" t="s">
        <v>220</v>
      </c>
      <c r="V361" s="23" t="s">
        <v>221</v>
      </c>
      <c r="W361" s="23" t="s">
        <v>222</v>
      </c>
      <c r="X361" s="23" t="s">
        <v>223</v>
      </c>
      <c r="Y361" s="24" t="s">
        <v>224</v>
      </c>
      <c r="Z361" s="30" t="s">
        <v>63</v>
      </c>
      <c r="AA361" s="14" t="s">
        <v>63</v>
      </c>
      <c r="AB361" s="14" t="s">
        <v>63</v>
      </c>
      <c r="AC361" s="14" t="s">
        <v>63</v>
      </c>
      <c r="AD361" s="14" t="s">
        <v>63</v>
      </c>
      <c r="AE361" s="14" t="s">
        <v>63</v>
      </c>
      <c r="AF361" s="14" t="s">
        <v>63</v>
      </c>
      <c r="AG361" s="14" t="s">
        <v>63</v>
      </c>
      <c r="AH361" s="14" t="s">
        <v>63</v>
      </c>
      <c r="AI361" s="14" t="s">
        <v>63</v>
      </c>
      <c r="AJ361" s="14" t="s">
        <v>707</v>
      </c>
      <c r="AK361" s="14" t="s">
        <v>63</v>
      </c>
      <c r="AL361" s="14" t="s">
        <v>63</v>
      </c>
      <c r="AM361" s="14" t="s">
        <v>63</v>
      </c>
      <c r="AN361" s="57" t="s">
        <v>66</v>
      </c>
      <c r="AO361" s="57" t="s">
        <v>108</v>
      </c>
      <c r="AP361" s="207" t="s">
        <v>109</v>
      </c>
      <c r="AQ361" s="66" t="s">
        <v>63</v>
      </c>
      <c r="AR361" s="6" t="str">
        <f>VLOOKUP(A:A,EOL!A:B,2,FALSE)</f>
        <v>&lt;-Camera is EOL</v>
      </c>
    </row>
    <row r="362" spans="1:44" ht="45">
      <c r="A362" s="523" t="s">
        <v>716</v>
      </c>
      <c r="B362" s="75" t="s">
        <v>705</v>
      </c>
      <c r="C362" s="14" t="s">
        <v>108</v>
      </c>
      <c r="D362" s="14" t="s">
        <v>650</v>
      </c>
      <c r="E362" s="14" t="s">
        <v>209</v>
      </c>
      <c r="F362" s="14" t="s">
        <v>210</v>
      </c>
      <c r="G362" s="30" t="s">
        <v>63</v>
      </c>
      <c r="H362" s="30" t="s">
        <v>63</v>
      </c>
      <c r="I362" s="30" t="s">
        <v>63</v>
      </c>
      <c r="J362" s="14" t="s">
        <v>706</v>
      </c>
      <c r="K362" s="34" t="s">
        <v>373</v>
      </c>
      <c r="L362" s="34" t="s">
        <v>652</v>
      </c>
      <c r="M362" s="23" t="s">
        <v>63</v>
      </c>
      <c r="N362" s="23" t="s">
        <v>213</v>
      </c>
      <c r="O362" s="30" t="s">
        <v>214</v>
      </c>
      <c r="P362" s="30" t="s">
        <v>215</v>
      </c>
      <c r="Q362" s="30" t="s">
        <v>216</v>
      </c>
      <c r="R362" s="23" t="s">
        <v>217</v>
      </c>
      <c r="S362" s="24" t="s">
        <v>227</v>
      </c>
      <c r="T362" s="24" t="s">
        <v>219</v>
      </c>
      <c r="U362" s="23" t="s">
        <v>220</v>
      </c>
      <c r="V362" s="23" t="s">
        <v>221</v>
      </c>
      <c r="W362" s="23" t="s">
        <v>222</v>
      </c>
      <c r="X362" s="23" t="s">
        <v>223</v>
      </c>
      <c r="Y362" s="24" t="s">
        <v>224</v>
      </c>
      <c r="Z362" s="30" t="s">
        <v>63</v>
      </c>
      <c r="AA362" s="14" t="s">
        <v>63</v>
      </c>
      <c r="AB362" s="14" t="s">
        <v>63</v>
      </c>
      <c r="AC362" s="14" t="s">
        <v>63</v>
      </c>
      <c r="AD362" s="14" t="s">
        <v>63</v>
      </c>
      <c r="AE362" s="14" t="s">
        <v>63</v>
      </c>
      <c r="AF362" s="14" t="s">
        <v>63</v>
      </c>
      <c r="AG362" s="14" t="s">
        <v>63</v>
      </c>
      <c r="AH362" s="14" t="s">
        <v>63</v>
      </c>
      <c r="AI362" s="14" t="s">
        <v>63</v>
      </c>
      <c r="AJ362" s="14" t="s">
        <v>707</v>
      </c>
      <c r="AK362" s="14" t="s">
        <v>63</v>
      </c>
      <c r="AL362" s="14" t="s">
        <v>63</v>
      </c>
      <c r="AM362" s="14" t="s">
        <v>63</v>
      </c>
      <c r="AN362" s="207" t="s">
        <v>66</v>
      </c>
      <c r="AO362" s="57" t="s">
        <v>108</v>
      </c>
      <c r="AP362" s="207" t="s">
        <v>109</v>
      </c>
      <c r="AQ362" s="66" t="s">
        <v>63</v>
      </c>
      <c r="AR362" s="6" t="str">
        <f>VLOOKUP(A:A,EOL!A:B,2,FALSE)</f>
        <v>&lt;-Camera is EOL</v>
      </c>
    </row>
    <row r="363" spans="1:44" ht="45">
      <c r="A363" s="523" t="s">
        <v>758</v>
      </c>
      <c r="B363" s="75" t="s">
        <v>746</v>
      </c>
      <c r="C363" s="14" t="s">
        <v>108</v>
      </c>
      <c r="D363" s="14" t="s">
        <v>740</v>
      </c>
      <c r="E363" s="14" t="s">
        <v>741</v>
      </c>
      <c r="F363" s="14" t="s">
        <v>63</v>
      </c>
      <c r="G363" s="30" t="s">
        <v>63</v>
      </c>
      <c r="H363" s="30" t="s">
        <v>63</v>
      </c>
      <c r="I363" s="30" t="s">
        <v>63</v>
      </c>
      <c r="J363" s="14" t="s">
        <v>742</v>
      </c>
      <c r="K363" s="34" t="s">
        <v>212</v>
      </c>
      <c r="L363" s="34" t="s">
        <v>63</v>
      </c>
      <c r="M363" s="23" t="s">
        <v>743</v>
      </c>
      <c r="N363" s="23" t="s">
        <v>213</v>
      </c>
      <c r="O363" s="23" t="s">
        <v>214</v>
      </c>
      <c r="P363" s="23" t="s">
        <v>215</v>
      </c>
      <c r="Q363" s="23" t="s">
        <v>216</v>
      </c>
      <c r="R363" s="23" t="s">
        <v>217</v>
      </c>
      <c r="S363" s="24" t="s">
        <v>227</v>
      </c>
      <c r="T363" s="24" t="s">
        <v>219</v>
      </c>
      <c r="U363" s="23" t="s">
        <v>220</v>
      </c>
      <c r="V363" s="23" t="s">
        <v>221</v>
      </c>
      <c r="W363" s="23" t="s">
        <v>222</v>
      </c>
      <c r="X363" s="23" t="s">
        <v>223</v>
      </c>
      <c r="Y363" s="24" t="s">
        <v>224</v>
      </c>
      <c r="Z363" s="30" t="s">
        <v>63</v>
      </c>
      <c r="AA363" s="14" t="s">
        <v>63</v>
      </c>
      <c r="AB363" s="14" t="s">
        <v>63</v>
      </c>
      <c r="AC363" s="14" t="s">
        <v>63</v>
      </c>
      <c r="AD363" s="14" t="s">
        <v>63</v>
      </c>
      <c r="AE363" s="14" t="s">
        <v>63</v>
      </c>
      <c r="AF363" s="14" t="s">
        <v>63</v>
      </c>
      <c r="AG363" s="14" t="s">
        <v>63</v>
      </c>
      <c r="AH363" s="14" t="s">
        <v>63</v>
      </c>
      <c r="AI363" s="14" t="s">
        <v>63</v>
      </c>
      <c r="AJ363" s="14" t="s">
        <v>63</v>
      </c>
      <c r="AK363" s="14" t="s">
        <v>63</v>
      </c>
      <c r="AL363" s="14" t="s">
        <v>63</v>
      </c>
      <c r="AM363" s="14" t="s">
        <v>63</v>
      </c>
      <c r="AN363" s="57" t="s">
        <v>66</v>
      </c>
      <c r="AO363" s="57" t="s">
        <v>108</v>
      </c>
      <c r="AP363" s="57" t="s">
        <v>109</v>
      </c>
      <c r="AQ363" s="66" t="s">
        <v>63</v>
      </c>
      <c r="AR363" s="6" t="str">
        <f>VLOOKUP(A:A,EOL!A:B,2,FALSE)</f>
        <v>&lt;-Camera is EOL</v>
      </c>
    </row>
    <row r="364" spans="1:44">
      <c r="A364" s="523" t="s">
        <v>562</v>
      </c>
      <c r="B364" s="75" t="s">
        <v>563</v>
      </c>
      <c r="C364" s="14" t="s">
        <v>108</v>
      </c>
      <c r="D364" s="14" t="s">
        <v>63</v>
      </c>
      <c r="E364" s="14" t="s">
        <v>63</v>
      </c>
      <c r="F364" s="14" t="s">
        <v>63</v>
      </c>
      <c r="G364" s="30" t="s">
        <v>63</v>
      </c>
      <c r="H364" s="30" t="s">
        <v>63</v>
      </c>
      <c r="I364" s="30" t="s">
        <v>63</v>
      </c>
      <c r="J364" s="14" t="s">
        <v>63</v>
      </c>
      <c r="K364" s="14" t="s">
        <v>63</v>
      </c>
      <c r="L364" s="14" t="s">
        <v>63</v>
      </c>
      <c r="M364" s="30" t="s">
        <v>63</v>
      </c>
      <c r="N364" s="30" t="s">
        <v>63</v>
      </c>
      <c r="O364" s="30" t="s">
        <v>63</v>
      </c>
      <c r="P364" s="30" t="s">
        <v>63</v>
      </c>
      <c r="Q364" s="30" t="s">
        <v>63</v>
      </c>
      <c r="R364" s="30" t="s">
        <v>63</v>
      </c>
      <c r="S364" s="30" t="s">
        <v>63</v>
      </c>
      <c r="T364" s="30" t="s">
        <v>63</v>
      </c>
      <c r="U364" s="30" t="s">
        <v>63</v>
      </c>
      <c r="V364" s="30" t="s">
        <v>63</v>
      </c>
      <c r="W364" s="30" t="s">
        <v>63</v>
      </c>
      <c r="X364" s="30" t="s">
        <v>63</v>
      </c>
      <c r="Y364" s="30" t="s">
        <v>63</v>
      </c>
      <c r="Z364" s="30" t="s">
        <v>63</v>
      </c>
      <c r="AA364" s="14" t="s">
        <v>63</v>
      </c>
      <c r="AB364" s="14" t="s">
        <v>63</v>
      </c>
      <c r="AC364" s="14" t="s">
        <v>63</v>
      </c>
      <c r="AD364" s="14" t="s">
        <v>63</v>
      </c>
      <c r="AE364" s="14" t="s">
        <v>63</v>
      </c>
      <c r="AF364" s="14" t="s">
        <v>63</v>
      </c>
      <c r="AG364" s="14" t="s">
        <v>63</v>
      </c>
      <c r="AH364" s="14" t="s">
        <v>63</v>
      </c>
      <c r="AI364" s="14" t="s">
        <v>63</v>
      </c>
      <c r="AJ364" s="14" t="s">
        <v>63</v>
      </c>
      <c r="AK364" s="14" t="s">
        <v>63</v>
      </c>
      <c r="AL364" s="14" t="s">
        <v>63</v>
      </c>
      <c r="AM364" s="14" t="s">
        <v>63</v>
      </c>
      <c r="AN364" s="207" t="s">
        <v>66</v>
      </c>
      <c r="AO364" s="207" t="s">
        <v>66</v>
      </c>
      <c r="AP364" s="207" t="s">
        <v>66</v>
      </c>
      <c r="AQ364" s="66" t="s">
        <v>63</v>
      </c>
      <c r="AR364" s="6" t="str">
        <f>VLOOKUP(A:A,EOL!A:B,2,FALSE)</f>
        <v>&lt;-Camera is EOL</v>
      </c>
    </row>
    <row r="365" spans="1:44">
      <c r="A365" s="523" t="s">
        <v>564</v>
      </c>
      <c r="B365" s="75" t="s">
        <v>563</v>
      </c>
      <c r="C365" s="14" t="s">
        <v>108</v>
      </c>
      <c r="D365" s="14" t="s">
        <v>63</v>
      </c>
      <c r="E365" s="14" t="s">
        <v>63</v>
      </c>
      <c r="F365" s="14" t="s">
        <v>63</v>
      </c>
      <c r="G365" s="30" t="s">
        <v>63</v>
      </c>
      <c r="H365" s="30" t="s">
        <v>63</v>
      </c>
      <c r="I365" s="30" t="s">
        <v>63</v>
      </c>
      <c r="J365" s="14" t="s">
        <v>63</v>
      </c>
      <c r="K365" s="14" t="s">
        <v>63</v>
      </c>
      <c r="L365" s="14" t="s">
        <v>63</v>
      </c>
      <c r="M365" s="30" t="s">
        <v>63</v>
      </c>
      <c r="N365" s="30" t="s">
        <v>63</v>
      </c>
      <c r="O365" s="30" t="s">
        <v>63</v>
      </c>
      <c r="P365" s="30" t="s">
        <v>63</v>
      </c>
      <c r="Q365" s="30" t="s">
        <v>63</v>
      </c>
      <c r="R365" s="30" t="s">
        <v>63</v>
      </c>
      <c r="S365" s="30" t="s">
        <v>63</v>
      </c>
      <c r="T365" s="30" t="s">
        <v>63</v>
      </c>
      <c r="U365" s="30" t="s">
        <v>63</v>
      </c>
      <c r="V365" s="30" t="s">
        <v>63</v>
      </c>
      <c r="W365" s="30" t="s">
        <v>63</v>
      </c>
      <c r="X365" s="30" t="s">
        <v>63</v>
      </c>
      <c r="Y365" s="30" t="s">
        <v>63</v>
      </c>
      <c r="Z365" s="30" t="s">
        <v>63</v>
      </c>
      <c r="AA365" s="14" t="s">
        <v>63</v>
      </c>
      <c r="AB365" s="14" t="s">
        <v>63</v>
      </c>
      <c r="AC365" s="14" t="s">
        <v>63</v>
      </c>
      <c r="AD365" s="14" t="s">
        <v>63</v>
      </c>
      <c r="AE365" s="14" t="s">
        <v>63</v>
      </c>
      <c r="AF365" s="14" t="s">
        <v>63</v>
      </c>
      <c r="AG365" s="14" t="s">
        <v>63</v>
      </c>
      <c r="AH365" s="14" t="s">
        <v>63</v>
      </c>
      <c r="AI365" s="14" t="s">
        <v>63</v>
      </c>
      <c r="AJ365" s="14" t="s">
        <v>63</v>
      </c>
      <c r="AK365" s="14" t="s">
        <v>63</v>
      </c>
      <c r="AL365" s="14" t="s">
        <v>63</v>
      </c>
      <c r="AM365" s="14" t="s">
        <v>63</v>
      </c>
      <c r="AN365" s="207" t="s">
        <v>66</v>
      </c>
      <c r="AO365" s="207" t="s">
        <v>66</v>
      </c>
      <c r="AP365" s="207" t="s">
        <v>66</v>
      </c>
      <c r="AQ365" s="66" t="s">
        <v>63</v>
      </c>
      <c r="AR365" s="6" t="str">
        <f>VLOOKUP(A:A,EOL!A:B,2,FALSE)</f>
        <v>&lt;-Camera is EOL</v>
      </c>
    </row>
    <row r="366" spans="1:44">
      <c r="A366" s="523" t="s">
        <v>565</v>
      </c>
      <c r="B366" s="75" t="s">
        <v>563</v>
      </c>
      <c r="C366" s="14" t="s">
        <v>108</v>
      </c>
      <c r="D366" s="14" t="s">
        <v>63</v>
      </c>
      <c r="E366" s="14" t="s">
        <v>63</v>
      </c>
      <c r="F366" s="14" t="s">
        <v>63</v>
      </c>
      <c r="G366" s="30" t="s">
        <v>63</v>
      </c>
      <c r="H366" s="30" t="s">
        <v>63</v>
      </c>
      <c r="I366" s="30" t="s">
        <v>63</v>
      </c>
      <c r="J366" s="14" t="s">
        <v>63</v>
      </c>
      <c r="K366" s="14" t="s">
        <v>63</v>
      </c>
      <c r="L366" s="14" t="s">
        <v>63</v>
      </c>
      <c r="M366" s="30" t="s">
        <v>63</v>
      </c>
      <c r="N366" s="30" t="s">
        <v>63</v>
      </c>
      <c r="O366" s="30" t="s">
        <v>63</v>
      </c>
      <c r="P366" s="30" t="s">
        <v>63</v>
      </c>
      <c r="Q366" s="30" t="s">
        <v>63</v>
      </c>
      <c r="R366" s="30" t="s">
        <v>63</v>
      </c>
      <c r="S366" s="30" t="s">
        <v>63</v>
      </c>
      <c r="T366" s="30" t="s">
        <v>63</v>
      </c>
      <c r="U366" s="30" t="s">
        <v>63</v>
      </c>
      <c r="V366" s="30" t="s">
        <v>63</v>
      </c>
      <c r="W366" s="30" t="s">
        <v>63</v>
      </c>
      <c r="X366" s="30" t="s">
        <v>63</v>
      </c>
      <c r="Y366" s="30" t="s">
        <v>63</v>
      </c>
      <c r="Z366" s="30" t="s">
        <v>63</v>
      </c>
      <c r="AA366" s="14" t="s">
        <v>63</v>
      </c>
      <c r="AB366" s="14" t="s">
        <v>63</v>
      </c>
      <c r="AC366" s="14" t="s">
        <v>63</v>
      </c>
      <c r="AD366" s="14" t="s">
        <v>63</v>
      </c>
      <c r="AE366" s="14" t="s">
        <v>63</v>
      </c>
      <c r="AF366" s="14" t="s">
        <v>63</v>
      </c>
      <c r="AG366" s="14" t="s">
        <v>63</v>
      </c>
      <c r="AH366" s="14" t="s">
        <v>63</v>
      </c>
      <c r="AI366" s="14" t="s">
        <v>63</v>
      </c>
      <c r="AJ366" s="14" t="s">
        <v>63</v>
      </c>
      <c r="AK366" s="14" t="s">
        <v>63</v>
      </c>
      <c r="AL366" s="14" t="s">
        <v>63</v>
      </c>
      <c r="AM366" s="14" t="s">
        <v>63</v>
      </c>
      <c r="AN366" s="207" t="s">
        <v>66</v>
      </c>
      <c r="AO366" s="207" t="s">
        <v>66</v>
      </c>
      <c r="AP366" s="207" t="s">
        <v>66</v>
      </c>
      <c r="AQ366" s="66" t="s">
        <v>63</v>
      </c>
      <c r="AR366" s="6" t="str">
        <f>VLOOKUP(A:A,EOL!A:B,2,FALSE)</f>
        <v>&lt;-Camera is EOL</v>
      </c>
    </row>
    <row r="367" spans="1:44" ht="45">
      <c r="A367" s="523" t="s">
        <v>759</v>
      </c>
      <c r="B367" s="75" t="s">
        <v>746</v>
      </c>
      <c r="C367" s="14" t="s">
        <v>108</v>
      </c>
      <c r="D367" s="14" t="s">
        <v>740</v>
      </c>
      <c r="E367" s="14" t="s">
        <v>741</v>
      </c>
      <c r="F367" s="14" t="s">
        <v>63</v>
      </c>
      <c r="G367" s="30" t="s">
        <v>63</v>
      </c>
      <c r="H367" s="30" t="s">
        <v>63</v>
      </c>
      <c r="I367" s="30" t="s">
        <v>63</v>
      </c>
      <c r="J367" s="14" t="s">
        <v>742</v>
      </c>
      <c r="K367" s="34" t="s">
        <v>212</v>
      </c>
      <c r="L367" s="34" t="s">
        <v>63</v>
      </c>
      <c r="M367" s="23" t="s">
        <v>743</v>
      </c>
      <c r="N367" s="23" t="s">
        <v>213</v>
      </c>
      <c r="O367" s="23" t="s">
        <v>214</v>
      </c>
      <c r="P367" s="23" t="s">
        <v>215</v>
      </c>
      <c r="Q367" s="23" t="s">
        <v>216</v>
      </c>
      <c r="R367" s="23" t="s">
        <v>217</v>
      </c>
      <c r="S367" s="24" t="s">
        <v>227</v>
      </c>
      <c r="T367" s="24" t="s">
        <v>219</v>
      </c>
      <c r="U367" s="23" t="s">
        <v>220</v>
      </c>
      <c r="V367" s="23" t="s">
        <v>221</v>
      </c>
      <c r="W367" s="23" t="s">
        <v>222</v>
      </c>
      <c r="X367" s="23" t="s">
        <v>223</v>
      </c>
      <c r="Y367" s="24" t="s">
        <v>224</v>
      </c>
      <c r="Z367" s="30" t="s">
        <v>63</v>
      </c>
      <c r="AA367" s="14" t="s">
        <v>63</v>
      </c>
      <c r="AB367" s="14" t="s">
        <v>63</v>
      </c>
      <c r="AC367" s="14" t="s">
        <v>63</v>
      </c>
      <c r="AD367" s="14" t="s">
        <v>63</v>
      </c>
      <c r="AE367" s="14" t="s">
        <v>63</v>
      </c>
      <c r="AF367" s="14" t="s">
        <v>63</v>
      </c>
      <c r="AG367" s="14" t="s">
        <v>63</v>
      </c>
      <c r="AH367" s="14" t="s">
        <v>63</v>
      </c>
      <c r="AI367" s="14" t="s">
        <v>63</v>
      </c>
      <c r="AJ367" s="14" t="s">
        <v>63</v>
      </c>
      <c r="AK367" s="14" t="s">
        <v>63</v>
      </c>
      <c r="AL367" s="14" t="s">
        <v>63</v>
      </c>
      <c r="AM367" s="14" t="s">
        <v>63</v>
      </c>
      <c r="AN367" s="57" t="s">
        <v>66</v>
      </c>
      <c r="AO367" s="57" t="s">
        <v>108</v>
      </c>
      <c r="AP367" s="57" t="s">
        <v>109</v>
      </c>
      <c r="AQ367" s="66" t="s">
        <v>63</v>
      </c>
      <c r="AR367" s="6" t="str">
        <f>VLOOKUP(A:A,EOL!A:B,2,FALSE)</f>
        <v>&lt;-Camera is EOL</v>
      </c>
    </row>
    <row r="368" spans="1:44">
      <c r="A368" s="528" t="s">
        <v>167</v>
      </c>
      <c r="B368" s="75" t="s">
        <v>164</v>
      </c>
      <c r="C368" s="14" t="s">
        <v>63</v>
      </c>
      <c r="D368" s="14" t="s">
        <v>63</v>
      </c>
      <c r="E368" s="14" t="s">
        <v>63</v>
      </c>
      <c r="F368" s="14" t="s">
        <v>133</v>
      </c>
      <c r="G368" s="14" t="s">
        <v>134</v>
      </c>
      <c r="H368" s="14" t="s">
        <v>135</v>
      </c>
      <c r="I368" s="14" t="s">
        <v>136</v>
      </c>
      <c r="J368" s="14" t="s">
        <v>63</v>
      </c>
      <c r="K368" s="14" t="s">
        <v>63</v>
      </c>
      <c r="L368" s="14" t="s">
        <v>63</v>
      </c>
      <c r="M368" s="14" t="s">
        <v>137</v>
      </c>
      <c r="N368" s="14" t="s">
        <v>63</v>
      </c>
      <c r="O368" s="14" t="s">
        <v>63</v>
      </c>
      <c r="P368" s="14" t="s">
        <v>63</v>
      </c>
      <c r="Q368" s="14" t="s">
        <v>63</v>
      </c>
      <c r="R368" s="14" t="s">
        <v>63</v>
      </c>
      <c r="S368" s="14" t="s">
        <v>63</v>
      </c>
      <c r="T368" s="14" t="s">
        <v>63</v>
      </c>
      <c r="U368" s="14" t="s">
        <v>63</v>
      </c>
      <c r="V368" s="14" t="s">
        <v>63</v>
      </c>
      <c r="W368" s="14" t="s">
        <v>63</v>
      </c>
      <c r="X368" s="14" t="s">
        <v>63</v>
      </c>
      <c r="Y368" s="14" t="s">
        <v>63</v>
      </c>
      <c r="Z368" s="14" t="s">
        <v>63</v>
      </c>
      <c r="AA368" s="14" t="s">
        <v>63</v>
      </c>
      <c r="AB368" s="14" t="s">
        <v>63</v>
      </c>
      <c r="AC368" s="14" t="s">
        <v>63</v>
      </c>
      <c r="AD368" s="14" t="s">
        <v>63</v>
      </c>
      <c r="AE368" s="14" t="s">
        <v>63</v>
      </c>
      <c r="AF368" s="14" t="s">
        <v>63</v>
      </c>
      <c r="AG368" s="14" t="s">
        <v>63</v>
      </c>
      <c r="AH368" s="14" t="s">
        <v>63</v>
      </c>
      <c r="AI368" s="14" t="s">
        <v>63</v>
      </c>
      <c r="AJ368" s="14" t="s">
        <v>63</v>
      </c>
      <c r="AK368" s="14" t="s">
        <v>63</v>
      </c>
      <c r="AL368" s="14" t="s">
        <v>63</v>
      </c>
      <c r="AM368" s="14" t="s">
        <v>63</v>
      </c>
      <c r="AN368" s="207" t="s">
        <v>66</v>
      </c>
      <c r="AO368" s="207" t="s">
        <v>66</v>
      </c>
      <c r="AP368" s="207" t="s">
        <v>66</v>
      </c>
      <c r="AQ368" s="66" t="s">
        <v>63</v>
      </c>
      <c r="AR368" s="6" t="str">
        <f>VLOOKUP(A:A,EOL!A:B,2,FALSE)</f>
        <v>&lt;-Camera is EOL</v>
      </c>
    </row>
    <row r="369" spans="1:44">
      <c r="A369" s="521" t="s">
        <v>1005</v>
      </c>
      <c r="B369" s="203" t="s">
        <v>1006</v>
      </c>
      <c r="C369" s="206" t="s">
        <v>63</v>
      </c>
      <c r="D369" s="206" t="s">
        <v>63</v>
      </c>
      <c r="E369" s="206" t="s">
        <v>63</v>
      </c>
      <c r="F369" s="206" t="s">
        <v>63</v>
      </c>
      <c r="G369" s="206" t="s">
        <v>63</v>
      </c>
      <c r="H369" s="206" t="s">
        <v>63</v>
      </c>
      <c r="I369" s="206" t="s">
        <v>63</v>
      </c>
      <c r="J369" s="206" t="s">
        <v>63</v>
      </c>
      <c r="K369" s="206" t="s">
        <v>63</v>
      </c>
      <c r="L369" s="206" t="s">
        <v>63</v>
      </c>
      <c r="M369" s="206" t="s">
        <v>63</v>
      </c>
      <c r="N369" s="14" t="s">
        <v>63</v>
      </c>
      <c r="O369" s="14" t="s">
        <v>63</v>
      </c>
      <c r="P369" s="14" t="s">
        <v>63</v>
      </c>
      <c r="Q369" s="14" t="s">
        <v>63</v>
      </c>
      <c r="R369" s="14" t="s">
        <v>63</v>
      </c>
      <c r="S369" s="14" t="s">
        <v>63</v>
      </c>
      <c r="T369" s="14" t="s">
        <v>63</v>
      </c>
      <c r="U369" s="14" t="s">
        <v>63</v>
      </c>
      <c r="V369" s="14" t="s">
        <v>63</v>
      </c>
      <c r="W369" s="14" t="s">
        <v>63</v>
      </c>
      <c r="X369" s="14" t="s">
        <v>63</v>
      </c>
      <c r="Y369" s="14" t="s">
        <v>63</v>
      </c>
      <c r="Z369" s="14" t="s">
        <v>63</v>
      </c>
      <c r="AA369" s="14" t="s">
        <v>63</v>
      </c>
      <c r="AB369" s="14" t="s">
        <v>63</v>
      </c>
      <c r="AC369" s="14" t="s">
        <v>63</v>
      </c>
      <c r="AD369" s="14" t="s">
        <v>63</v>
      </c>
      <c r="AE369" s="14" t="s">
        <v>63</v>
      </c>
      <c r="AF369" s="14" t="s">
        <v>63</v>
      </c>
      <c r="AG369" s="14" t="s">
        <v>63</v>
      </c>
      <c r="AH369" s="14" t="s">
        <v>63</v>
      </c>
      <c r="AI369" s="14" t="s">
        <v>63</v>
      </c>
      <c r="AJ369" s="14" t="s">
        <v>63</v>
      </c>
      <c r="AK369" s="14" t="s">
        <v>63</v>
      </c>
      <c r="AL369" s="14" t="s">
        <v>63</v>
      </c>
      <c r="AM369" s="14" t="s">
        <v>63</v>
      </c>
      <c r="AN369" s="14" t="s">
        <v>66</v>
      </c>
      <c r="AO369" s="14" t="s">
        <v>66</v>
      </c>
      <c r="AP369" s="14" t="s">
        <v>63</v>
      </c>
      <c r="AQ369" s="66" t="s">
        <v>63</v>
      </c>
      <c r="AR369" s="6" t="str">
        <f>VLOOKUP(A:A,EOL!A:B,2,FALSE)</f>
        <v>&lt;-Camera is EOL</v>
      </c>
    </row>
    <row r="370" spans="1:44">
      <c r="A370" s="687" t="s">
        <v>1201</v>
      </c>
      <c r="B370" s="690" t="s">
        <v>1202</v>
      </c>
      <c r="C370" s="688" t="s">
        <v>108</v>
      </c>
      <c r="D370" s="206"/>
      <c r="E370" s="206"/>
      <c r="F370" s="206"/>
      <c r="G370" s="206"/>
      <c r="H370" s="206"/>
      <c r="I370" s="206"/>
      <c r="J370" s="206"/>
      <c r="K370" s="206"/>
      <c r="L370" s="206"/>
      <c r="M370" s="206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58" t="s">
        <v>888</v>
      </c>
      <c r="AO370" s="688" t="s">
        <v>108</v>
      </c>
      <c r="AP370" s="58" t="s">
        <v>888</v>
      </c>
      <c r="AQ370" s="66" t="s">
        <v>63</v>
      </c>
      <c r="AR370" s="6" t="e">
        <f>VLOOKUP(A:A,EOL!A:B,2,FALSE)</f>
        <v>#N/A</v>
      </c>
    </row>
    <row r="371" spans="1:44">
      <c r="A371" s="521" t="s">
        <v>1039</v>
      </c>
      <c r="B371" s="203" t="s">
        <v>1040</v>
      </c>
      <c r="C371" s="14" t="s">
        <v>63</v>
      </c>
      <c r="D371" s="14" t="s">
        <v>63</v>
      </c>
      <c r="E371" s="14" t="s">
        <v>63</v>
      </c>
      <c r="F371" s="14" t="s">
        <v>63</v>
      </c>
      <c r="G371" s="14" t="s">
        <v>63</v>
      </c>
      <c r="H371" s="14" t="s">
        <v>63</v>
      </c>
      <c r="I371" s="14" t="s">
        <v>63</v>
      </c>
      <c r="J371" s="14" t="s">
        <v>63</v>
      </c>
      <c r="K371" s="14" t="s">
        <v>63</v>
      </c>
      <c r="L371" s="14" t="s">
        <v>63</v>
      </c>
      <c r="M371" s="14" t="s">
        <v>63</v>
      </c>
      <c r="N371" s="14" t="s">
        <v>63</v>
      </c>
      <c r="O371" s="14" t="s">
        <v>63</v>
      </c>
      <c r="P371" s="14" t="s">
        <v>63</v>
      </c>
      <c r="Q371" s="14" t="s">
        <v>63</v>
      </c>
      <c r="R371" s="14" t="s">
        <v>63</v>
      </c>
      <c r="S371" s="14" t="s">
        <v>63</v>
      </c>
      <c r="T371" s="14" t="s">
        <v>63</v>
      </c>
      <c r="U371" s="14" t="s">
        <v>63</v>
      </c>
      <c r="V371" s="14" t="s">
        <v>63</v>
      </c>
      <c r="W371" s="14" t="s">
        <v>63</v>
      </c>
      <c r="X371" s="14" t="s">
        <v>63</v>
      </c>
      <c r="Y371" s="14" t="s">
        <v>63</v>
      </c>
      <c r="Z371" s="14" t="s">
        <v>63</v>
      </c>
      <c r="AA371" s="14" t="s">
        <v>63</v>
      </c>
      <c r="AB371" s="14" t="s">
        <v>63</v>
      </c>
      <c r="AC371" s="14" t="s">
        <v>63</v>
      </c>
      <c r="AD371" s="14" t="s">
        <v>63</v>
      </c>
      <c r="AE371" s="14" t="s">
        <v>63</v>
      </c>
      <c r="AF371" s="14" t="s">
        <v>63</v>
      </c>
      <c r="AG371" s="14" t="s">
        <v>63</v>
      </c>
      <c r="AH371" s="14" t="s">
        <v>63</v>
      </c>
      <c r="AI371" s="14" t="s">
        <v>63</v>
      </c>
      <c r="AJ371" s="14" t="s">
        <v>63</v>
      </c>
      <c r="AK371" s="14" t="s">
        <v>63</v>
      </c>
      <c r="AL371" s="14" t="s">
        <v>63</v>
      </c>
      <c r="AM371" s="14" t="s">
        <v>63</v>
      </c>
      <c r="AN371" s="14" t="s">
        <v>66</v>
      </c>
      <c r="AO371" s="14" t="s">
        <v>66</v>
      </c>
      <c r="AP371" s="14" t="s">
        <v>63</v>
      </c>
      <c r="AQ371" s="66" t="s">
        <v>63</v>
      </c>
      <c r="AR371" s="6" t="e">
        <f>VLOOKUP(A:A,EOL!A:B,2,FALSE)</f>
        <v>#N/A</v>
      </c>
    </row>
    <row r="372" spans="1:44">
      <c r="A372" s="521" t="s">
        <v>1041</v>
      </c>
      <c r="B372" s="203" t="s">
        <v>1042</v>
      </c>
      <c r="C372" s="14" t="s">
        <v>63</v>
      </c>
      <c r="D372" s="14" t="s">
        <v>63</v>
      </c>
      <c r="E372" s="14" t="s">
        <v>63</v>
      </c>
      <c r="F372" s="14" t="s">
        <v>63</v>
      </c>
      <c r="G372" s="14" t="s">
        <v>63</v>
      </c>
      <c r="H372" s="14" t="s">
        <v>63</v>
      </c>
      <c r="I372" s="14" t="s">
        <v>63</v>
      </c>
      <c r="J372" s="14" t="s">
        <v>63</v>
      </c>
      <c r="K372" s="14" t="s">
        <v>63</v>
      </c>
      <c r="L372" s="14" t="s">
        <v>63</v>
      </c>
      <c r="M372" s="14" t="s">
        <v>63</v>
      </c>
      <c r="N372" s="14" t="s">
        <v>63</v>
      </c>
      <c r="O372" s="14" t="s">
        <v>63</v>
      </c>
      <c r="P372" s="14" t="s">
        <v>63</v>
      </c>
      <c r="Q372" s="14" t="s">
        <v>63</v>
      </c>
      <c r="R372" s="14" t="s">
        <v>63</v>
      </c>
      <c r="S372" s="14" t="s">
        <v>63</v>
      </c>
      <c r="T372" s="14" t="s">
        <v>63</v>
      </c>
      <c r="U372" s="14" t="s">
        <v>63</v>
      </c>
      <c r="V372" s="14" t="s">
        <v>63</v>
      </c>
      <c r="W372" s="14" t="s">
        <v>63</v>
      </c>
      <c r="X372" s="14" t="s">
        <v>63</v>
      </c>
      <c r="Y372" s="14" t="s">
        <v>63</v>
      </c>
      <c r="Z372" s="14" t="s">
        <v>63</v>
      </c>
      <c r="AA372" s="14" t="s">
        <v>63</v>
      </c>
      <c r="AB372" s="14" t="s">
        <v>63</v>
      </c>
      <c r="AC372" s="14" t="s">
        <v>63</v>
      </c>
      <c r="AD372" s="14" t="s">
        <v>63</v>
      </c>
      <c r="AE372" s="14" t="s">
        <v>63</v>
      </c>
      <c r="AF372" s="14" t="s">
        <v>63</v>
      </c>
      <c r="AG372" s="14" t="s">
        <v>63</v>
      </c>
      <c r="AH372" s="14" t="s">
        <v>63</v>
      </c>
      <c r="AI372" s="14" t="s">
        <v>63</v>
      </c>
      <c r="AJ372" s="14" t="s">
        <v>63</v>
      </c>
      <c r="AK372" s="14" t="s">
        <v>63</v>
      </c>
      <c r="AL372" s="14" t="s">
        <v>63</v>
      </c>
      <c r="AM372" s="14" t="s">
        <v>63</v>
      </c>
      <c r="AN372" s="14" t="s">
        <v>66</v>
      </c>
      <c r="AO372" s="14" t="s">
        <v>66</v>
      </c>
      <c r="AP372" s="14" t="s">
        <v>63</v>
      </c>
      <c r="AQ372" s="66" t="s">
        <v>63</v>
      </c>
      <c r="AR372" s="6" t="e">
        <f>VLOOKUP(A:A,EOL!A:B,2,FALSE)</f>
        <v>#N/A</v>
      </c>
    </row>
    <row r="373" spans="1:44">
      <c r="A373" s="521" t="s">
        <v>1035</v>
      </c>
      <c r="B373" s="203" t="s">
        <v>1036</v>
      </c>
      <c r="C373" s="14" t="s">
        <v>63</v>
      </c>
      <c r="D373" s="14" t="s">
        <v>63</v>
      </c>
      <c r="E373" s="14" t="s">
        <v>63</v>
      </c>
      <c r="F373" s="14" t="s">
        <v>63</v>
      </c>
      <c r="G373" s="14" t="s">
        <v>63</v>
      </c>
      <c r="H373" s="14" t="s">
        <v>63</v>
      </c>
      <c r="I373" s="14" t="s">
        <v>63</v>
      </c>
      <c r="J373" s="14" t="s">
        <v>63</v>
      </c>
      <c r="K373" s="14" t="s">
        <v>63</v>
      </c>
      <c r="L373" s="14" t="s">
        <v>63</v>
      </c>
      <c r="M373" s="14" t="s">
        <v>63</v>
      </c>
      <c r="N373" s="14" t="s">
        <v>63</v>
      </c>
      <c r="O373" s="14" t="s">
        <v>63</v>
      </c>
      <c r="P373" s="14" t="s">
        <v>63</v>
      </c>
      <c r="Q373" s="14" t="s">
        <v>63</v>
      </c>
      <c r="R373" s="14" t="s">
        <v>63</v>
      </c>
      <c r="S373" s="14" t="s">
        <v>63</v>
      </c>
      <c r="T373" s="14" t="s">
        <v>63</v>
      </c>
      <c r="U373" s="14" t="s">
        <v>63</v>
      </c>
      <c r="V373" s="14" t="s">
        <v>63</v>
      </c>
      <c r="W373" s="14" t="s">
        <v>63</v>
      </c>
      <c r="X373" s="14" t="s">
        <v>63</v>
      </c>
      <c r="Y373" s="14" t="s">
        <v>63</v>
      </c>
      <c r="Z373" s="14" t="s">
        <v>63</v>
      </c>
      <c r="AA373" s="14" t="s">
        <v>63</v>
      </c>
      <c r="AB373" s="14" t="s">
        <v>63</v>
      </c>
      <c r="AC373" s="14" t="s">
        <v>63</v>
      </c>
      <c r="AD373" s="14" t="s">
        <v>63</v>
      </c>
      <c r="AE373" s="14" t="s">
        <v>63</v>
      </c>
      <c r="AF373" s="14" t="s">
        <v>63</v>
      </c>
      <c r="AG373" s="14" t="s">
        <v>63</v>
      </c>
      <c r="AH373" s="14" t="s">
        <v>63</v>
      </c>
      <c r="AI373" s="14" t="s">
        <v>63</v>
      </c>
      <c r="AJ373" s="14" t="s">
        <v>63</v>
      </c>
      <c r="AK373" s="14" t="s">
        <v>63</v>
      </c>
      <c r="AL373" s="14" t="s">
        <v>63</v>
      </c>
      <c r="AM373" s="14" t="s">
        <v>63</v>
      </c>
      <c r="AN373" s="14" t="s">
        <v>66</v>
      </c>
      <c r="AO373" s="14" t="s">
        <v>66</v>
      </c>
      <c r="AP373" s="14" t="s">
        <v>63</v>
      </c>
      <c r="AQ373" s="66" t="s">
        <v>63</v>
      </c>
      <c r="AR373" s="6" t="e">
        <f>VLOOKUP(A:A,EOL!A:B,2,FALSE)</f>
        <v>#N/A</v>
      </c>
    </row>
    <row r="374" spans="1:44" ht="15.75" thickBot="1">
      <c r="A374" s="602" t="s">
        <v>191</v>
      </c>
      <c r="B374" s="226" t="s">
        <v>192</v>
      </c>
      <c r="C374" s="31" t="s">
        <v>63</v>
      </c>
      <c r="D374" s="135" t="s">
        <v>63</v>
      </c>
      <c r="E374" s="135" t="s">
        <v>63</v>
      </c>
      <c r="F374" s="93" t="s">
        <v>63</v>
      </c>
      <c r="G374" s="93" t="s">
        <v>63</v>
      </c>
      <c r="H374" s="93" t="s">
        <v>63</v>
      </c>
      <c r="I374" s="93" t="s">
        <v>63</v>
      </c>
      <c r="J374" s="93" t="s">
        <v>63</v>
      </c>
      <c r="K374" s="93" t="s">
        <v>63</v>
      </c>
      <c r="L374" s="93" t="s">
        <v>63</v>
      </c>
      <c r="M374" s="93" t="s">
        <v>63</v>
      </c>
      <c r="N374" s="93" t="s">
        <v>63</v>
      </c>
      <c r="O374" s="93" t="s">
        <v>63</v>
      </c>
      <c r="P374" s="93" t="s">
        <v>63</v>
      </c>
      <c r="Q374" s="93" t="s">
        <v>63</v>
      </c>
      <c r="R374" s="93" t="s">
        <v>63</v>
      </c>
      <c r="S374" s="93" t="s">
        <v>63</v>
      </c>
      <c r="T374" s="135" t="s">
        <v>63</v>
      </c>
      <c r="U374" s="93" t="s">
        <v>63</v>
      </c>
      <c r="V374" s="93" t="s">
        <v>63</v>
      </c>
      <c r="W374" s="93" t="s">
        <v>63</v>
      </c>
      <c r="X374" s="93" t="s">
        <v>63</v>
      </c>
      <c r="Y374" s="93" t="s">
        <v>63</v>
      </c>
      <c r="Z374" s="93" t="s">
        <v>63</v>
      </c>
      <c r="AA374" s="93" t="s">
        <v>63</v>
      </c>
      <c r="AB374" s="93" t="s">
        <v>63</v>
      </c>
      <c r="AC374" s="93" t="s">
        <v>63</v>
      </c>
      <c r="AD374" s="93" t="s">
        <v>63</v>
      </c>
      <c r="AE374" s="93" t="s">
        <v>63</v>
      </c>
      <c r="AF374" s="93" t="s">
        <v>63</v>
      </c>
      <c r="AG374" s="93" t="s">
        <v>63</v>
      </c>
      <c r="AH374" s="93" t="s">
        <v>63</v>
      </c>
      <c r="AI374" s="93" t="s">
        <v>63</v>
      </c>
      <c r="AJ374" s="93" t="s">
        <v>63</v>
      </c>
      <c r="AK374" s="93" t="s">
        <v>63</v>
      </c>
      <c r="AL374" s="93" t="s">
        <v>63</v>
      </c>
      <c r="AM374" s="93" t="s">
        <v>63</v>
      </c>
      <c r="AN374" s="111" t="s">
        <v>63</v>
      </c>
      <c r="AO374" s="111" t="s">
        <v>63</v>
      </c>
      <c r="AP374" s="111" t="s">
        <v>63</v>
      </c>
      <c r="AQ374" s="112" t="s">
        <v>63</v>
      </c>
      <c r="AR374" s="6" t="e">
        <f>VLOOKUP(A:A,EOL!A:B,2,FALSE)</f>
        <v>#N/A</v>
      </c>
    </row>
    <row r="375" spans="1:44" ht="16.5" thickTop="1" thickBot="1">
      <c r="A375" s="603" t="s">
        <v>193</v>
      </c>
      <c r="B375" s="226" t="s">
        <v>192</v>
      </c>
      <c r="C375" s="195" t="s">
        <v>63</v>
      </c>
      <c r="D375" s="333" t="s">
        <v>63</v>
      </c>
      <c r="E375" s="333" t="s">
        <v>63</v>
      </c>
      <c r="F375" s="152" t="s">
        <v>63</v>
      </c>
      <c r="G375" s="152" t="s">
        <v>63</v>
      </c>
      <c r="H375" s="152" t="s">
        <v>63</v>
      </c>
      <c r="I375" s="152" t="s">
        <v>63</v>
      </c>
      <c r="J375" s="152" t="s">
        <v>63</v>
      </c>
      <c r="K375" s="152" t="s">
        <v>63</v>
      </c>
      <c r="L375" s="152" t="s">
        <v>63</v>
      </c>
      <c r="M375" s="152" t="s">
        <v>63</v>
      </c>
      <c r="N375" s="152" t="s">
        <v>63</v>
      </c>
      <c r="O375" s="152" t="s">
        <v>63</v>
      </c>
      <c r="P375" s="152" t="s">
        <v>63</v>
      </c>
      <c r="Q375" s="152" t="s">
        <v>63</v>
      </c>
      <c r="R375" s="152" t="s">
        <v>63</v>
      </c>
      <c r="S375" s="152" t="s">
        <v>63</v>
      </c>
      <c r="T375" s="333" t="s">
        <v>63</v>
      </c>
      <c r="U375" s="152" t="s">
        <v>63</v>
      </c>
      <c r="V375" s="152" t="s">
        <v>63</v>
      </c>
      <c r="W375" s="152" t="s">
        <v>63</v>
      </c>
      <c r="X375" s="152" t="s">
        <v>63</v>
      </c>
      <c r="Y375" s="152" t="s">
        <v>63</v>
      </c>
      <c r="Z375" s="152" t="s">
        <v>63</v>
      </c>
      <c r="AA375" s="152" t="s">
        <v>63</v>
      </c>
      <c r="AB375" s="152" t="s">
        <v>63</v>
      </c>
      <c r="AC375" s="152" t="s">
        <v>63</v>
      </c>
      <c r="AD375" s="152" t="s">
        <v>63</v>
      </c>
      <c r="AE375" s="152" t="s">
        <v>63</v>
      </c>
      <c r="AF375" s="152" t="s">
        <v>63</v>
      </c>
      <c r="AG375" s="152" t="s">
        <v>63</v>
      </c>
      <c r="AH375" s="152" t="s">
        <v>63</v>
      </c>
      <c r="AI375" s="152" t="s">
        <v>63</v>
      </c>
      <c r="AJ375" s="152" t="s">
        <v>63</v>
      </c>
      <c r="AK375" s="152" t="s">
        <v>63</v>
      </c>
      <c r="AL375" s="152" t="s">
        <v>63</v>
      </c>
      <c r="AM375" s="152" t="s">
        <v>63</v>
      </c>
      <c r="AN375" s="373" t="s">
        <v>63</v>
      </c>
      <c r="AO375" s="373" t="s">
        <v>63</v>
      </c>
      <c r="AP375" s="373" t="s">
        <v>63</v>
      </c>
      <c r="AQ375" s="383" t="s">
        <v>63</v>
      </c>
      <c r="AR375" s="6" t="e">
        <f>VLOOKUP(A:A,EOL!A:B,2,FALSE)</f>
        <v>#N/A</v>
      </c>
    </row>
    <row r="376" spans="1:44" ht="16.5" thickTop="1" thickBot="1">
      <c r="A376" s="603" t="s">
        <v>194</v>
      </c>
      <c r="B376" s="226" t="s">
        <v>192</v>
      </c>
      <c r="C376" s="195" t="s">
        <v>63</v>
      </c>
      <c r="D376" s="333" t="s">
        <v>63</v>
      </c>
      <c r="E376" s="333" t="s">
        <v>63</v>
      </c>
      <c r="F376" s="152" t="s">
        <v>63</v>
      </c>
      <c r="G376" s="152" t="s">
        <v>63</v>
      </c>
      <c r="H376" s="152" t="s">
        <v>63</v>
      </c>
      <c r="I376" s="152" t="s">
        <v>63</v>
      </c>
      <c r="J376" s="152" t="s">
        <v>63</v>
      </c>
      <c r="K376" s="152" t="s">
        <v>63</v>
      </c>
      <c r="L376" s="152" t="s">
        <v>63</v>
      </c>
      <c r="M376" s="152" t="s">
        <v>63</v>
      </c>
      <c r="N376" s="152" t="s">
        <v>63</v>
      </c>
      <c r="O376" s="152" t="s">
        <v>63</v>
      </c>
      <c r="P376" s="152" t="s">
        <v>63</v>
      </c>
      <c r="Q376" s="152" t="s">
        <v>63</v>
      </c>
      <c r="R376" s="152" t="s">
        <v>63</v>
      </c>
      <c r="S376" s="152" t="s">
        <v>63</v>
      </c>
      <c r="T376" s="333" t="s">
        <v>63</v>
      </c>
      <c r="U376" s="152" t="s">
        <v>63</v>
      </c>
      <c r="V376" s="152" t="s">
        <v>63</v>
      </c>
      <c r="W376" s="152" t="s">
        <v>63</v>
      </c>
      <c r="X376" s="152" t="s">
        <v>63</v>
      </c>
      <c r="Y376" s="152" t="s">
        <v>63</v>
      </c>
      <c r="Z376" s="152" t="s">
        <v>63</v>
      </c>
      <c r="AA376" s="152" t="s">
        <v>63</v>
      </c>
      <c r="AB376" s="152" t="s">
        <v>63</v>
      </c>
      <c r="AC376" s="152" t="s">
        <v>63</v>
      </c>
      <c r="AD376" s="152" t="s">
        <v>63</v>
      </c>
      <c r="AE376" s="152" t="s">
        <v>63</v>
      </c>
      <c r="AF376" s="152" t="s">
        <v>63</v>
      </c>
      <c r="AG376" s="152" t="s">
        <v>63</v>
      </c>
      <c r="AH376" s="152" t="s">
        <v>63</v>
      </c>
      <c r="AI376" s="152" t="s">
        <v>63</v>
      </c>
      <c r="AJ376" s="152" t="s">
        <v>63</v>
      </c>
      <c r="AK376" s="152" t="s">
        <v>63</v>
      </c>
      <c r="AL376" s="152" t="s">
        <v>63</v>
      </c>
      <c r="AM376" s="152" t="s">
        <v>63</v>
      </c>
      <c r="AN376" s="373" t="s">
        <v>63</v>
      </c>
      <c r="AO376" s="373" t="s">
        <v>63</v>
      </c>
      <c r="AP376" s="373" t="s">
        <v>63</v>
      </c>
      <c r="AQ376" s="383" t="s">
        <v>63</v>
      </c>
      <c r="AR376" s="6" t="e">
        <f>VLOOKUP(A:A,EOL!A:B,2,FALSE)</f>
        <v>#N/A</v>
      </c>
    </row>
    <row r="377" spans="1:44" ht="16.5" thickTop="1" thickBot="1">
      <c r="A377" s="603" t="s">
        <v>199</v>
      </c>
      <c r="B377" s="247" t="s">
        <v>200</v>
      </c>
      <c r="C377" s="182" t="s">
        <v>63</v>
      </c>
      <c r="D377" s="333" t="s">
        <v>63</v>
      </c>
      <c r="E377" s="333" t="s">
        <v>63</v>
      </c>
      <c r="F377" s="152" t="s">
        <v>63</v>
      </c>
      <c r="G377" s="152" t="s">
        <v>63</v>
      </c>
      <c r="H377" s="152" t="s">
        <v>63</v>
      </c>
      <c r="I377" s="152" t="s">
        <v>63</v>
      </c>
      <c r="J377" s="342" t="s">
        <v>63</v>
      </c>
      <c r="K377" s="342" t="s">
        <v>63</v>
      </c>
      <c r="L377" s="342" t="s">
        <v>63</v>
      </c>
      <c r="M377" s="342" t="s">
        <v>63</v>
      </c>
      <c r="N377" s="342" t="s">
        <v>63</v>
      </c>
      <c r="O377" s="152" t="s">
        <v>63</v>
      </c>
      <c r="P377" s="152" t="s">
        <v>63</v>
      </c>
      <c r="Q377" s="152" t="s">
        <v>63</v>
      </c>
      <c r="R377" s="152" t="s">
        <v>63</v>
      </c>
      <c r="S377" s="342" t="s">
        <v>63</v>
      </c>
      <c r="T377" s="333" t="s">
        <v>63</v>
      </c>
      <c r="U377" s="152" t="s">
        <v>63</v>
      </c>
      <c r="V377" s="152" t="s">
        <v>63</v>
      </c>
      <c r="W377" s="152" t="s">
        <v>63</v>
      </c>
      <c r="X377" s="152" t="s">
        <v>63</v>
      </c>
      <c r="Y377" s="152" t="s">
        <v>63</v>
      </c>
      <c r="Z377" s="342" t="s">
        <v>63</v>
      </c>
      <c r="AA377" s="152" t="s">
        <v>63</v>
      </c>
      <c r="AB377" s="152" t="s">
        <v>63</v>
      </c>
      <c r="AC377" s="152" t="s">
        <v>63</v>
      </c>
      <c r="AD377" s="152" t="s">
        <v>63</v>
      </c>
      <c r="AE377" s="152" t="s">
        <v>63</v>
      </c>
      <c r="AF377" s="152" t="s">
        <v>63</v>
      </c>
      <c r="AG377" s="152" t="s">
        <v>63</v>
      </c>
      <c r="AH377" s="152" t="s">
        <v>63</v>
      </c>
      <c r="AI377" s="342" t="s">
        <v>63</v>
      </c>
      <c r="AJ377" s="342" t="s">
        <v>63</v>
      </c>
      <c r="AK377" s="342" t="s">
        <v>63</v>
      </c>
      <c r="AL377" s="342" t="s">
        <v>63</v>
      </c>
      <c r="AM377" s="342" t="s">
        <v>63</v>
      </c>
      <c r="AN377" s="374" t="s">
        <v>63</v>
      </c>
      <c r="AO377" s="374" t="s">
        <v>63</v>
      </c>
      <c r="AP377" s="374" t="s">
        <v>63</v>
      </c>
      <c r="AQ377" s="384" t="s">
        <v>63</v>
      </c>
      <c r="AR377" s="6" t="e">
        <f>VLOOKUP(A:A,EOL!A:B,2,FALSE)</f>
        <v>#N/A</v>
      </c>
    </row>
    <row r="378" spans="1:44" ht="15.75" thickTop="1">
      <c r="A378" s="546" t="s">
        <v>201</v>
      </c>
      <c r="B378" s="224" t="s">
        <v>200</v>
      </c>
      <c r="C378" s="29" t="s">
        <v>63</v>
      </c>
      <c r="D378" s="133" t="s">
        <v>63</v>
      </c>
      <c r="E378" s="133" t="s">
        <v>63</v>
      </c>
      <c r="F378" s="92" t="s">
        <v>63</v>
      </c>
      <c r="G378" s="92" t="s">
        <v>63</v>
      </c>
      <c r="H378" s="92" t="s">
        <v>63</v>
      </c>
      <c r="I378" s="92" t="s">
        <v>63</v>
      </c>
      <c r="J378" s="92" t="s">
        <v>63</v>
      </c>
      <c r="K378" s="92" t="s">
        <v>63</v>
      </c>
      <c r="L378" s="92" t="s">
        <v>63</v>
      </c>
      <c r="M378" s="92" t="s">
        <v>63</v>
      </c>
      <c r="N378" s="92" t="s">
        <v>63</v>
      </c>
      <c r="O378" s="92" t="s">
        <v>63</v>
      </c>
      <c r="P378" s="92" t="s">
        <v>63</v>
      </c>
      <c r="Q378" s="92" t="s">
        <v>63</v>
      </c>
      <c r="R378" s="92" t="s">
        <v>63</v>
      </c>
      <c r="S378" s="92" t="s">
        <v>63</v>
      </c>
      <c r="T378" s="133" t="s">
        <v>63</v>
      </c>
      <c r="U378" s="92" t="s">
        <v>63</v>
      </c>
      <c r="V378" s="92" t="s">
        <v>63</v>
      </c>
      <c r="W378" s="92" t="s">
        <v>63</v>
      </c>
      <c r="X378" s="92" t="s">
        <v>63</v>
      </c>
      <c r="Y378" s="92" t="s">
        <v>63</v>
      </c>
      <c r="Z378" s="92" t="s">
        <v>63</v>
      </c>
      <c r="AA378" s="92" t="s">
        <v>63</v>
      </c>
      <c r="AB378" s="92" t="s">
        <v>63</v>
      </c>
      <c r="AC378" s="92" t="s">
        <v>63</v>
      </c>
      <c r="AD378" s="92" t="s">
        <v>63</v>
      </c>
      <c r="AE378" s="92" t="s">
        <v>63</v>
      </c>
      <c r="AF378" s="92" t="s">
        <v>63</v>
      </c>
      <c r="AG378" s="92" t="s">
        <v>63</v>
      </c>
      <c r="AH378" s="92" t="s">
        <v>63</v>
      </c>
      <c r="AI378" s="92" t="s">
        <v>63</v>
      </c>
      <c r="AJ378" s="92" t="s">
        <v>63</v>
      </c>
      <c r="AK378" s="92" t="s">
        <v>63</v>
      </c>
      <c r="AL378" s="92" t="s">
        <v>63</v>
      </c>
      <c r="AM378" s="92" t="s">
        <v>63</v>
      </c>
      <c r="AN378" s="107" t="s">
        <v>63</v>
      </c>
      <c r="AO378" s="107" t="s">
        <v>63</v>
      </c>
      <c r="AP378" s="107" t="s">
        <v>63</v>
      </c>
      <c r="AQ378" s="108" t="s">
        <v>63</v>
      </c>
      <c r="AR378" s="6" t="e">
        <f>VLOOKUP(A:A,EOL!A:B,2,FALSE)</f>
        <v>#N/A</v>
      </c>
    </row>
    <row r="379" spans="1:44" ht="15.75" thickBot="1">
      <c r="A379" s="604" t="s">
        <v>202</v>
      </c>
      <c r="B379" s="205" t="s">
        <v>200</v>
      </c>
      <c r="C379" s="54" t="s">
        <v>63</v>
      </c>
      <c r="D379" s="136" t="s">
        <v>63</v>
      </c>
      <c r="E379" s="136" t="s">
        <v>63</v>
      </c>
      <c r="F379" s="94" t="s">
        <v>63</v>
      </c>
      <c r="G379" s="94" t="s">
        <v>63</v>
      </c>
      <c r="H379" s="94" t="s">
        <v>63</v>
      </c>
      <c r="I379" s="94" t="s">
        <v>63</v>
      </c>
      <c r="J379" s="94" t="s">
        <v>63</v>
      </c>
      <c r="K379" s="94" t="s">
        <v>63</v>
      </c>
      <c r="L379" s="94" t="s">
        <v>63</v>
      </c>
      <c r="M379" s="94" t="s">
        <v>63</v>
      </c>
      <c r="N379" s="94" t="s">
        <v>63</v>
      </c>
      <c r="O379" s="94" t="s">
        <v>63</v>
      </c>
      <c r="P379" s="94" t="s">
        <v>63</v>
      </c>
      <c r="Q379" s="94" t="s">
        <v>63</v>
      </c>
      <c r="R379" s="94" t="s">
        <v>63</v>
      </c>
      <c r="S379" s="94" t="s">
        <v>63</v>
      </c>
      <c r="T379" s="136" t="s">
        <v>63</v>
      </c>
      <c r="U379" s="94" t="s">
        <v>63</v>
      </c>
      <c r="V379" s="94" t="s">
        <v>63</v>
      </c>
      <c r="W379" s="94" t="s">
        <v>63</v>
      </c>
      <c r="X379" s="94" t="s">
        <v>63</v>
      </c>
      <c r="Y379" s="94" t="s">
        <v>63</v>
      </c>
      <c r="Z379" s="94" t="s">
        <v>63</v>
      </c>
      <c r="AA379" s="94" t="s">
        <v>63</v>
      </c>
      <c r="AB379" s="94" t="s">
        <v>63</v>
      </c>
      <c r="AC379" s="94" t="s">
        <v>63</v>
      </c>
      <c r="AD379" s="94" t="s">
        <v>63</v>
      </c>
      <c r="AE379" s="94" t="s">
        <v>63</v>
      </c>
      <c r="AF379" s="94" t="s">
        <v>63</v>
      </c>
      <c r="AG379" s="94" t="s">
        <v>63</v>
      </c>
      <c r="AH379" s="94" t="s">
        <v>63</v>
      </c>
      <c r="AI379" s="94" t="s">
        <v>63</v>
      </c>
      <c r="AJ379" s="94" t="s">
        <v>63</v>
      </c>
      <c r="AK379" s="94" t="s">
        <v>63</v>
      </c>
      <c r="AL379" s="94" t="s">
        <v>63</v>
      </c>
      <c r="AM379" s="94" t="s">
        <v>63</v>
      </c>
      <c r="AN379" s="113" t="s">
        <v>63</v>
      </c>
      <c r="AO379" s="113" t="s">
        <v>63</v>
      </c>
      <c r="AP379" s="113" t="s">
        <v>63</v>
      </c>
      <c r="AQ379" s="114" t="s">
        <v>63</v>
      </c>
      <c r="AR379" s="6" t="e">
        <f>VLOOKUP(A:A,EOL!A:B,2,FALSE)</f>
        <v>#N/A</v>
      </c>
    </row>
    <row r="380" spans="1:44" ht="15.75" thickTop="1">
      <c r="A380" s="605" t="s">
        <v>187</v>
      </c>
      <c r="B380" s="224" t="s">
        <v>188</v>
      </c>
      <c r="C380" s="29" t="s">
        <v>63</v>
      </c>
      <c r="D380" s="133" t="s">
        <v>63</v>
      </c>
      <c r="E380" s="133" t="s">
        <v>63</v>
      </c>
      <c r="F380" s="92" t="s">
        <v>63</v>
      </c>
      <c r="G380" s="92" t="s">
        <v>63</v>
      </c>
      <c r="H380" s="92" t="s">
        <v>63</v>
      </c>
      <c r="I380" s="92" t="s">
        <v>63</v>
      </c>
      <c r="J380" s="92" t="s">
        <v>63</v>
      </c>
      <c r="K380" s="92" t="s">
        <v>63</v>
      </c>
      <c r="L380" s="92" t="s">
        <v>63</v>
      </c>
      <c r="M380" s="92" t="s">
        <v>63</v>
      </c>
      <c r="N380" s="92" t="s">
        <v>63</v>
      </c>
      <c r="O380" s="92" t="s">
        <v>63</v>
      </c>
      <c r="P380" s="92" t="s">
        <v>63</v>
      </c>
      <c r="Q380" s="92" t="s">
        <v>63</v>
      </c>
      <c r="R380" s="92" t="s">
        <v>63</v>
      </c>
      <c r="S380" s="92" t="s">
        <v>63</v>
      </c>
      <c r="T380" s="133" t="s">
        <v>63</v>
      </c>
      <c r="U380" s="92" t="s">
        <v>63</v>
      </c>
      <c r="V380" s="92" t="s">
        <v>63</v>
      </c>
      <c r="W380" s="92" t="s">
        <v>63</v>
      </c>
      <c r="X380" s="92" t="s">
        <v>63</v>
      </c>
      <c r="Y380" s="92" t="s">
        <v>63</v>
      </c>
      <c r="Z380" s="92" t="s">
        <v>63</v>
      </c>
      <c r="AA380" s="92" t="s">
        <v>63</v>
      </c>
      <c r="AB380" s="92" t="s">
        <v>63</v>
      </c>
      <c r="AC380" s="92" t="s">
        <v>63</v>
      </c>
      <c r="AD380" s="92" t="s">
        <v>63</v>
      </c>
      <c r="AE380" s="92" t="s">
        <v>63</v>
      </c>
      <c r="AF380" s="92" t="s">
        <v>63</v>
      </c>
      <c r="AG380" s="92" t="s">
        <v>63</v>
      </c>
      <c r="AH380" s="92" t="s">
        <v>63</v>
      </c>
      <c r="AI380" s="92" t="s">
        <v>63</v>
      </c>
      <c r="AJ380" s="92" t="s">
        <v>63</v>
      </c>
      <c r="AK380" s="92" t="s">
        <v>63</v>
      </c>
      <c r="AL380" s="92" t="s">
        <v>63</v>
      </c>
      <c r="AM380" s="92" t="s">
        <v>63</v>
      </c>
      <c r="AN380" s="107" t="s">
        <v>63</v>
      </c>
      <c r="AO380" s="107" t="s">
        <v>63</v>
      </c>
      <c r="AP380" s="107" t="s">
        <v>63</v>
      </c>
      <c r="AQ380" s="108" t="s">
        <v>63</v>
      </c>
      <c r="AR380" s="6" t="e">
        <f>VLOOKUP(A:A,EOL!A:B,2,FALSE)</f>
        <v>#N/A</v>
      </c>
    </row>
    <row r="381" spans="1:44">
      <c r="A381" s="606" t="s">
        <v>189</v>
      </c>
      <c r="B381" s="203" t="s">
        <v>188</v>
      </c>
      <c r="C381" s="30" t="s">
        <v>63</v>
      </c>
      <c r="D381" s="134" t="s">
        <v>63</v>
      </c>
      <c r="E381" s="134" t="s">
        <v>63</v>
      </c>
      <c r="F381" s="61" t="s">
        <v>63</v>
      </c>
      <c r="G381" s="61" t="s">
        <v>63</v>
      </c>
      <c r="H381" s="61" t="s">
        <v>63</v>
      </c>
      <c r="I381" s="61" t="s">
        <v>63</v>
      </c>
      <c r="J381" s="61" t="s">
        <v>63</v>
      </c>
      <c r="K381" s="61" t="s">
        <v>63</v>
      </c>
      <c r="L381" s="61" t="s">
        <v>63</v>
      </c>
      <c r="M381" s="61" t="s">
        <v>63</v>
      </c>
      <c r="N381" s="61" t="s">
        <v>63</v>
      </c>
      <c r="O381" s="61" t="s">
        <v>63</v>
      </c>
      <c r="P381" s="61" t="s">
        <v>63</v>
      </c>
      <c r="Q381" s="61" t="s">
        <v>63</v>
      </c>
      <c r="R381" s="61" t="s">
        <v>63</v>
      </c>
      <c r="S381" s="61" t="s">
        <v>63</v>
      </c>
      <c r="T381" s="134" t="s">
        <v>63</v>
      </c>
      <c r="U381" s="61" t="s">
        <v>63</v>
      </c>
      <c r="V381" s="61" t="s">
        <v>63</v>
      </c>
      <c r="W381" s="61" t="s">
        <v>63</v>
      </c>
      <c r="X381" s="61" t="s">
        <v>63</v>
      </c>
      <c r="Y381" s="61" t="s">
        <v>63</v>
      </c>
      <c r="Z381" s="61" t="s">
        <v>63</v>
      </c>
      <c r="AA381" s="61" t="s">
        <v>63</v>
      </c>
      <c r="AB381" s="61" t="s">
        <v>63</v>
      </c>
      <c r="AC381" s="61" t="s">
        <v>63</v>
      </c>
      <c r="AD381" s="61" t="s">
        <v>63</v>
      </c>
      <c r="AE381" s="61" t="s">
        <v>63</v>
      </c>
      <c r="AF381" s="61" t="s">
        <v>63</v>
      </c>
      <c r="AG381" s="61" t="s">
        <v>63</v>
      </c>
      <c r="AH381" s="61" t="s">
        <v>63</v>
      </c>
      <c r="AI381" s="61" t="s">
        <v>63</v>
      </c>
      <c r="AJ381" s="61" t="s">
        <v>63</v>
      </c>
      <c r="AK381" s="61" t="s">
        <v>63</v>
      </c>
      <c r="AL381" s="61" t="s">
        <v>63</v>
      </c>
      <c r="AM381" s="61" t="s">
        <v>63</v>
      </c>
      <c r="AN381" s="109" t="s">
        <v>63</v>
      </c>
      <c r="AO381" s="109" t="s">
        <v>63</v>
      </c>
      <c r="AP381" s="109" t="s">
        <v>63</v>
      </c>
      <c r="AQ381" s="110" t="s">
        <v>63</v>
      </c>
      <c r="AR381" s="6" t="e">
        <f>VLOOKUP(A:A,EOL!A:B,2,FALSE)</f>
        <v>#N/A</v>
      </c>
    </row>
    <row r="382" spans="1:44" ht="15.75" thickBot="1">
      <c r="A382" s="602" t="s">
        <v>190</v>
      </c>
      <c r="B382" s="226" t="s">
        <v>188</v>
      </c>
      <c r="C382" s="31" t="s">
        <v>63</v>
      </c>
      <c r="D382" s="135" t="s">
        <v>63</v>
      </c>
      <c r="E382" s="135" t="s">
        <v>63</v>
      </c>
      <c r="F382" s="93" t="s">
        <v>63</v>
      </c>
      <c r="G382" s="93" t="s">
        <v>63</v>
      </c>
      <c r="H382" s="93" t="s">
        <v>63</v>
      </c>
      <c r="I382" s="93" t="s">
        <v>63</v>
      </c>
      <c r="J382" s="93" t="s">
        <v>63</v>
      </c>
      <c r="K382" s="93" t="s">
        <v>63</v>
      </c>
      <c r="L382" s="93" t="s">
        <v>63</v>
      </c>
      <c r="M382" s="93" t="s">
        <v>63</v>
      </c>
      <c r="N382" s="93" t="s">
        <v>63</v>
      </c>
      <c r="O382" s="93" t="s">
        <v>63</v>
      </c>
      <c r="P382" s="93" t="s">
        <v>63</v>
      </c>
      <c r="Q382" s="93" t="s">
        <v>63</v>
      </c>
      <c r="R382" s="93" t="s">
        <v>63</v>
      </c>
      <c r="S382" s="93" t="s">
        <v>63</v>
      </c>
      <c r="T382" s="135" t="s">
        <v>63</v>
      </c>
      <c r="U382" s="93" t="s">
        <v>63</v>
      </c>
      <c r="V382" s="93" t="s">
        <v>63</v>
      </c>
      <c r="W382" s="93" t="s">
        <v>63</v>
      </c>
      <c r="X382" s="93" t="s">
        <v>63</v>
      </c>
      <c r="Y382" s="93" t="s">
        <v>63</v>
      </c>
      <c r="Z382" s="93" t="s">
        <v>63</v>
      </c>
      <c r="AA382" s="93" t="s">
        <v>63</v>
      </c>
      <c r="AB382" s="93" t="s">
        <v>63</v>
      </c>
      <c r="AC382" s="93" t="s">
        <v>63</v>
      </c>
      <c r="AD382" s="93" t="s">
        <v>63</v>
      </c>
      <c r="AE382" s="93" t="s">
        <v>63</v>
      </c>
      <c r="AF382" s="93" t="s">
        <v>63</v>
      </c>
      <c r="AG382" s="93" t="s">
        <v>63</v>
      </c>
      <c r="AH382" s="93" t="s">
        <v>63</v>
      </c>
      <c r="AI382" s="93" t="s">
        <v>63</v>
      </c>
      <c r="AJ382" s="93" t="s">
        <v>63</v>
      </c>
      <c r="AK382" s="93" t="s">
        <v>63</v>
      </c>
      <c r="AL382" s="93" t="s">
        <v>63</v>
      </c>
      <c r="AM382" s="93" t="s">
        <v>63</v>
      </c>
      <c r="AN382" s="111" t="s">
        <v>63</v>
      </c>
      <c r="AO382" s="111" t="s">
        <v>63</v>
      </c>
      <c r="AP382" s="111" t="s">
        <v>63</v>
      </c>
      <c r="AQ382" s="112" t="s">
        <v>63</v>
      </c>
      <c r="AR382" s="6" t="e">
        <f>VLOOKUP(A:A,EOL!A:B,2,FALSE)</f>
        <v>#N/A</v>
      </c>
    </row>
    <row r="383" spans="1:44" ht="15.75" thickTop="1">
      <c r="A383" s="605" t="s">
        <v>195</v>
      </c>
      <c r="B383" s="224" t="s">
        <v>196</v>
      </c>
      <c r="C383" s="29" t="s">
        <v>63</v>
      </c>
      <c r="D383" s="133" t="s">
        <v>63</v>
      </c>
      <c r="E383" s="133" t="s">
        <v>63</v>
      </c>
      <c r="F383" s="92" t="s">
        <v>63</v>
      </c>
      <c r="G383" s="92" t="s">
        <v>63</v>
      </c>
      <c r="H383" s="92" t="s">
        <v>63</v>
      </c>
      <c r="I383" s="92" t="s">
        <v>63</v>
      </c>
      <c r="J383" s="92" t="s">
        <v>63</v>
      </c>
      <c r="K383" s="92" t="s">
        <v>63</v>
      </c>
      <c r="L383" s="92" t="s">
        <v>63</v>
      </c>
      <c r="M383" s="92" t="s">
        <v>63</v>
      </c>
      <c r="N383" s="92" t="s">
        <v>63</v>
      </c>
      <c r="O383" s="92" t="s">
        <v>63</v>
      </c>
      <c r="P383" s="92" t="s">
        <v>63</v>
      </c>
      <c r="Q383" s="92" t="s">
        <v>63</v>
      </c>
      <c r="R383" s="92" t="s">
        <v>63</v>
      </c>
      <c r="S383" s="92" t="s">
        <v>63</v>
      </c>
      <c r="T383" s="133" t="s">
        <v>63</v>
      </c>
      <c r="U383" s="92" t="s">
        <v>63</v>
      </c>
      <c r="V383" s="92" t="s">
        <v>63</v>
      </c>
      <c r="W383" s="92" t="s">
        <v>63</v>
      </c>
      <c r="X383" s="92" t="s">
        <v>63</v>
      </c>
      <c r="Y383" s="92" t="s">
        <v>63</v>
      </c>
      <c r="Z383" s="92" t="s">
        <v>63</v>
      </c>
      <c r="AA383" s="92" t="s">
        <v>63</v>
      </c>
      <c r="AB383" s="92" t="s">
        <v>63</v>
      </c>
      <c r="AC383" s="92" t="s">
        <v>63</v>
      </c>
      <c r="AD383" s="92" t="s">
        <v>63</v>
      </c>
      <c r="AE383" s="92" t="s">
        <v>63</v>
      </c>
      <c r="AF383" s="92" t="s">
        <v>63</v>
      </c>
      <c r="AG383" s="92" t="s">
        <v>63</v>
      </c>
      <c r="AH383" s="92" t="s">
        <v>63</v>
      </c>
      <c r="AI383" s="92" t="s">
        <v>63</v>
      </c>
      <c r="AJ383" s="92" t="s">
        <v>63</v>
      </c>
      <c r="AK383" s="92" t="s">
        <v>63</v>
      </c>
      <c r="AL383" s="92" t="s">
        <v>63</v>
      </c>
      <c r="AM383" s="92" t="s">
        <v>63</v>
      </c>
      <c r="AN383" s="107" t="s">
        <v>63</v>
      </c>
      <c r="AO383" s="107" t="s">
        <v>63</v>
      </c>
      <c r="AP383" s="107" t="s">
        <v>63</v>
      </c>
      <c r="AQ383" s="108" t="s">
        <v>63</v>
      </c>
      <c r="AR383" s="6" t="e">
        <f>VLOOKUP(A:A,EOL!A:B,2,FALSE)</f>
        <v>#N/A</v>
      </c>
    </row>
    <row r="384" spans="1:44">
      <c r="A384" s="606" t="s">
        <v>197</v>
      </c>
      <c r="B384" s="203" t="s">
        <v>196</v>
      </c>
      <c r="C384" s="30" t="s">
        <v>63</v>
      </c>
      <c r="D384" s="134" t="s">
        <v>63</v>
      </c>
      <c r="E384" s="134" t="s">
        <v>63</v>
      </c>
      <c r="F384" s="61" t="s">
        <v>63</v>
      </c>
      <c r="G384" s="61" t="s">
        <v>63</v>
      </c>
      <c r="H384" s="61" t="s">
        <v>63</v>
      </c>
      <c r="I384" s="61" t="s">
        <v>63</v>
      </c>
      <c r="J384" s="61" t="s">
        <v>63</v>
      </c>
      <c r="K384" s="61" t="s">
        <v>63</v>
      </c>
      <c r="L384" s="61" t="s">
        <v>63</v>
      </c>
      <c r="M384" s="61" t="s">
        <v>63</v>
      </c>
      <c r="N384" s="61" t="s">
        <v>63</v>
      </c>
      <c r="O384" s="61" t="s">
        <v>63</v>
      </c>
      <c r="P384" s="61" t="s">
        <v>63</v>
      </c>
      <c r="Q384" s="61" t="s">
        <v>63</v>
      </c>
      <c r="R384" s="61" t="s">
        <v>63</v>
      </c>
      <c r="S384" s="61" t="s">
        <v>63</v>
      </c>
      <c r="T384" s="134" t="s">
        <v>63</v>
      </c>
      <c r="U384" s="61" t="s">
        <v>63</v>
      </c>
      <c r="V384" s="61" t="s">
        <v>63</v>
      </c>
      <c r="W384" s="61" t="s">
        <v>63</v>
      </c>
      <c r="X384" s="61" t="s">
        <v>63</v>
      </c>
      <c r="Y384" s="61" t="s">
        <v>63</v>
      </c>
      <c r="Z384" s="61" t="s">
        <v>63</v>
      </c>
      <c r="AA384" s="61" t="s">
        <v>63</v>
      </c>
      <c r="AB384" s="61" t="s">
        <v>63</v>
      </c>
      <c r="AC384" s="61" t="s">
        <v>63</v>
      </c>
      <c r="AD384" s="61" t="s">
        <v>63</v>
      </c>
      <c r="AE384" s="61" t="s">
        <v>63</v>
      </c>
      <c r="AF384" s="61" t="s">
        <v>63</v>
      </c>
      <c r="AG384" s="61" t="s">
        <v>63</v>
      </c>
      <c r="AH384" s="61" t="s">
        <v>63</v>
      </c>
      <c r="AI384" s="61" t="s">
        <v>63</v>
      </c>
      <c r="AJ384" s="61" t="s">
        <v>63</v>
      </c>
      <c r="AK384" s="61" t="s">
        <v>63</v>
      </c>
      <c r="AL384" s="61" t="s">
        <v>63</v>
      </c>
      <c r="AM384" s="61" t="s">
        <v>63</v>
      </c>
      <c r="AN384" s="109" t="s">
        <v>63</v>
      </c>
      <c r="AO384" s="109" t="s">
        <v>63</v>
      </c>
      <c r="AP384" s="109" t="s">
        <v>63</v>
      </c>
      <c r="AQ384" s="110" t="s">
        <v>63</v>
      </c>
      <c r="AR384" s="6" t="e">
        <f>VLOOKUP(A:A,EOL!A:B,2,FALSE)</f>
        <v>#N/A</v>
      </c>
    </row>
    <row r="385" spans="1:44">
      <c r="A385" s="606" t="s">
        <v>198</v>
      </c>
      <c r="B385" s="203" t="s">
        <v>196</v>
      </c>
      <c r="C385" s="30" t="s">
        <v>63</v>
      </c>
      <c r="D385" s="134" t="s">
        <v>63</v>
      </c>
      <c r="E385" s="134" t="s">
        <v>63</v>
      </c>
      <c r="F385" s="61" t="s">
        <v>63</v>
      </c>
      <c r="G385" s="61" t="s">
        <v>63</v>
      </c>
      <c r="H385" s="61" t="s">
        <v>63</v>
      </c>
      <c r="I385" s="61" t="s">
        <v>63</v>
      </c>
      <c r="J385" s="61" t="s">
        <v>63</v>
      </c>
      <c r="K385" s="61" t="s">
        <v>63</v>
      </c>
      <c r="L385" s="61" t="s">
        <v>63</v>
      </c>
      <c r="M385" s="61" t="s">
        <v>63</v>
      </c>
      <c r="N385" s="61" t="s">
        <v>63</v>
      </c>
      <c r="O385" s="61" t="s">
        <v>63</v>
      </c>
      <c r="P385" s="61" t="s">
        <v>63</v>
      </c>
      <c r="Q385" s="61" t="s">
        <v>63</v>
      </c>
      <c r="R385" s="61" t="s">
        <v>63</v>
      </c>
      <c r="S385" s="61" t="s">
        <v>63</v>
      </c>
      <c r="T385" s="134" t="s">
        <v>63</v>
      </c>
      <c r="U385" s="61" t="s">
        <v>63</v>
      </c>
      <c r="V385" s="61" t="s">
        <v>63</v>
      </c>
      <c r="W385" s="61" t="s">
        <v>63</v>
      </c>
      <c r="X385" s="61" t="s">
        <v>63</v>
      </c>
      <c r="Y385" s="61" t="s">
        <v>63</v>
      </c>
      <c r="Z385" s="61" t="s">
        <v>63</v>
      </c>
      <c r="AA385" s="61" t="s">
        <v>63</v>
      </c>
      <c r="AB385" s="61" t="s">
        <v>63</v>
      </c>
      <c r="AC385" s="61" t="s">
        <v>63</v>
      </c>
      <c r="AD385" s="61" t="s">
        <v>63</v>
      </c>
      <c r="AE385" s="61" t="s">
        <v>63</v>
      </c>
      <c r="AF385" s="61" t="s">
        <v>63</v>
      </c>
      <c r="AG385" s="61" t="s">
        <v>63</v>
      </c>
      <c r="AH385" s="61" t="s">
        <v>63</v>
      </c>
      <c r="AI385" s="61" t="s">
        <v>63</v>
      </c>
      <c r="AJ385" s="61" t="s">
        <v>63</v>
      </c>
      <c r="AK385" s="61" t="s">
        <v>63</v>
      </c>
      <c r="AL385" s="61" t="s">
        <v>63</v>
      </c>
      <c r="AM385" s="61" t="s">
        <v>63</v>
      </c>
      <c r="AN385" s="109" t="s">
        <v>63</v>
      </c>
      <c r="AO385" s="109" t="s">
        <v>63</v>
      </c>
      <c r="AP385" s="109" t="s">
        <v>63</v>
      </c>
      <c r="AQ385" s="110" t="s">
        <v>63</v>
      </c>
      <c r="AR385" s="6" t="e">
        <f>VLOOKUP(A:A,EOL!A:B,2,FALSE)</f>
        <v>#N/A</v>
      </c>
    </row>
    <row r="386" spans="1:44" ht="15.75" thickBot="1">
      <c r="A386" s="526" t="s">
        <v>1037</v>
      </c>
      <c r="B386" s="226" t="s">
        <v>1038</v>
      </c>
      <c r="C386" s="17" t="s">
        <v>63</v>
      </c>
      <c r="D386" s="17" t="s">
        <v>63</v>
      </c>
      <c r="E386" s="17" t="s">
        <v>63</v>
      </c>
      <c r="F386" s="17" t="s">
        <v>63</v>
      </c>
      <c r="G386" s="17" t="s">
        <v>63</v>
      </c>
      <c r="H386" s="17" t="s">
        <v>63</v>
      </c>
      <c r="I386" s="17" t="s">
        <v>63</v>
      </c>
      <c r="J386" s="17" t="s">
        <v>63</v>
      </c>
      <c r="K386" s="17" t="s">
        <v>63</v>
      </c>
      <c r="L386" s="17" t="s">
        <v>63</v>
      </c>
      <c r="M386" s="17" t="s">
        <v>63</v>
      </c>
      <c r="N386" s="17" t="s">
        <v>63</v>
      </c>
      <c r="O386" s="17" t="s">
        <v>63</v>
      </c>
      <c r="P386" s="17" t="s">
        <v>63</v>
      </c>
      <c r="Q386" s="17" t="s">
        <v>63</v>
      </c>
      <c r="R386" s="17" t="s">
        <v>63</v>
      </c>
      <c r="S386" s="17" t="s">
        <v>63</v>
      </c>
      <c r="T386" s="17" t="s">
        <v>63</v>
      </c>
      <c r="U386" s="17" t="s">
        <v>63</v>
      </c>
      <c r="V386" s="17" t="s">
        <v>63</v>
      </c>
      <c r="W386" s="17" t="s">
        <v>63</v>
      </c>
      <c r="X386" s="17" t="s">
        <v>63</v>
      </c>
      <c r="Y386" s="17" t="s">
        <v>63</v>
      </c>
      <c r="Z386" s="17" t="s">
        <v>63</v>
      </c>
      <c r="AA386" s="17" t="s">
        <v>63</v>
      </c>
      <c r="AB386" s="17" t="s">
        <v>63</v>
      </c>
      <c r="AC386" s="17" t="s">
        <v>63</v>
      </c>
      <c r="AD386" s="17" t="s">
        <v>63</v>
      </c>
      <c r="AE386" s="17" t="s">
        <v>63</v>
      </c>
      <c r="AF386" s="17" t="s">
        <v>63</v>
      </c>
      <c r="AG386" s="17" t="s">
        <v>63</v>
      </c>
      <c r="AH386" s="17" t="s">
        <v>63</v>
      </c>
      <c r="AI386" s="17" t="s">
        <v>63</v>
      </c>
      <c r="AJ386" s="17" t="s">
        <v>63</v>
      </c>
      <c r="AK386" s="17" t="s">
        <v>63</v>
      </c>
      <c r="AL386" s="17" t="s">
        <v>63</v>
      </c>
      <c r="AM386" s="17" t="s">
        <v>63</v>
      </c>
      <c r="AN386" s="17" t="s">
        <v>66</v>
      </c>
      <c r="AO386" s="17" t="s">
        <v>66</v>
      </c>
      <c r="AP386" s="17" t="s">
        <v>63</v>
      </c>
      <c r="AQ386" s="68" t="s">
        <v>63</v>
      </c>
      <c r="AR386" s="6" t="e">
        <f>VLOOKUP(A:A,EOL!A:B,2,FALSE)</f>
        <v>#N/A</v>
      </c>
    </row>
    <row r="387" spans="1:44" ht="15.75" thickTop="1">
      <c r="A387" s="534" t="s">
        <v>669</v>
      </c>
      <c r="B387" s="224" t="s">
        <v>670</v>
      </c>
      <c r="C387" s="12" t="s">
        <v>63</v>
      </c>
      <c r="D387" s="12" t="s">
        <v>63</v>
      </c>
      <c r="E387" s="335" t="s">
        <v>63</v>
      </c>
      <c r="F387" s="12" t="s">
        <v>63</v>
      </c>
      <c r="G387" s="12" t="s">
        <v>63</v>
      </c>
      <c r="H387" s="12" t="s">
        <v>63</v>
      </c>
      <c r="I387" s="12" t="s">
        <v>63</v>
      </c>
      <c r="J387" s="12" t="s">
        <v>63</v>
      </c>
      <c r="K387" s="12" t="s">
        <v>63</v>
      </c>
      <c r="L387" s="12" t="s">
        <v>63</v>
      </c>
      <c r="M387" s="221" t="s">
        <v>671</v>
      </c>
      <c r="N387" s="12" t="s">
        <v>63</v>
      </c>
      <c r="O387" s="12" t="s">
        <v>63</v>
      </c>
      <c r="P387" s="12" t="s">
        <v>63</v>
      </c>
      <c r="Q387" s="12" t="s">
        <v>63</v>
      </c>
      <c r="R387" s="12" t="s">
        <v>63</v>
      </c>
      <c r="S387" s="12" t="s">
        <v>63</v>
      </c>
      <c r="T387" s="12" t="s">
        <v>63</v>
      </c>
      <c r="U387" s="12" t="s">
        <v>63</v>
      </c>
      <c r="V387" s="12" t="s">
        <v>63</v>
      </c>
      <c r="W387" s="12" t="s">
        <v>63</v>
      </c>
      <c r="X387" s="12" t="s">
        <v>63</v>
      </c>
      <c r="Y387" s="12" t="s">
        <v>63</v>
      </c>
      <c r="Z387" s="12" t="s">
        <v>63</v>
      </c>
      <c r="AA387" s="12" t="s">
        <v>63</v>
      </c>
      <c r="AB387" s="12" t="s">
        <v>63</v>
      </c>
      <c r="AC387" s="12" t="s">
        <v>63</v>
      </c>
      <c r="AD387" s="12" t="s">
        <v>63</v>
      </c>
      <c r="AE387" s="12" t="s">
        <v>63</v>
      </c>
      <c r="AF387" s="12" t="s">
        <v>63</v>
      </c>
      <c r="AG387" s="12" t="s">
        <v>63</v>
      </c>
      <c r="AH387" s="12" t="s">
        <v>63</v>
      </c>
      <c r="AI387" s="12" t="s">
        <v>63</v>
      </c>
      <c r="AJ387" s="12" t="s">
        <v>63</v>
      </c>
      <c r="AK387" s="12" t="s">
        <v>63</v>
      </c>
      <c r="AL387" s="12" t="s">
        <v>63</v>
      </c>
      <c r="AM387" s="12" t="s">
        <v>63</v>
      </c>
      <c r="AN387" s="218" t="s">
        <v>66</v>
      </c>
      <c r="AO387" s="218" t="s">
        <v>66</v>
      </c>
      <c r="AP387" s="218" t="s">
        <v>66</v>
      </c>
      <c r="AQ387" s="64" t="s">
        <v>63</v>
      </c>
      <c r="AR387" s="6" t="e">
        <f>VLOOKUP(A:A,EOL!A:B,2,FALSE)</f>
        <v>#N/A</v>
      </c>
    </row>
    <row r="388" spans="1:44">
      <c r="A388" s="535" t="s">
        <v>185</v>
      </c>
      <c r="B388" s="205" t="s">
        <v>186</v>
      </c>
      <c r="C388" s="18" t="s">
        <v>63</v>
      </c>
      <c r="D388" s="18" t="s">
        <v>63</v>
      </c>
      <c r="E388" s="18" t="s">
        <v>63</v>
      </c>
      <c r="F388" s="18" t="s">
        <v>63</v>
      </c>
      <c r="G388" s="240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223"/>
      <c r="AO388" s="223"/>
      <c r="AP388" s="223"/>
      <c r="AQ388" s="727" t="s">
        <v>63</v>
      </c>
      <c r="AR388" s="6" t="e">
        <f>VLOOKUP(A:A,EOL!A:B,2,FALSE)</f>
        <v>#N/A</v>
      </c>
    </row>
    <row r="389" spans="1:44" s="198" customFormat="1">
      <c r="A389" s="734" t="s">
        <v>1229</v>
      </c>
      <c r="B389" s="730" t="s">
        <v>1232</v>
      </c>
      <c r="C389" s="206" t="s">
        <v>265</v>
      </c>
      <c r="D389" s="14"/>
      <c r="E389" s="14"/>
      <c r="F389" s="14"/>
      <c r="G389" s="206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292" t="s">
        <v>63</v>
      </c>
      <c r="AO389" s="292" t="s">
        <v>1100</v>
      </c>
      <c r="AP389" s="57" t="s">
        <v>109</v>
      </c>
      <c r="AQ389" s="66" t="s">
        <v>63</v>
      </c>
      <c r="AR389" s="6" t="e">
        <f>VLOOKUP(A:A,EOL!A:B,2,FALSE)</f>
        <v>#N/A</v>
      </c>
    </row>
    <row r="390" spans="1:44" s="198" customFormat="1">
      <c r="A390" s="553" t="s">
        <v>1230</v>
      </c>
      <c r="B390" s="730" t="s">
        <v>1232</v>
      </c>
      <c r="C390" s="206" t="s">
        <v>265</v>
      </c>
      <c r="D390" s="14"/>
      <c r="E390" s="14"/>
      <c r="F390" s="14"/>
      <c r="G390" s="206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292" t="s">
        <v>63</v>
      </c>
      <c r="AO390" s="292" t="s">
        <v>1100</v>
      </c>
      <c r="AP390" s="57" t="s">
        <v>109</v>
      </c>
      <c r="AQ390" s="66" t="s">
        <v>63</v>
      </c>
      <c r="AR390" s="6" t="e">
        <f>VLOOKUP(A:A,EOL!A:B,2,FALSE)</f>
        <v>#N/A</v>
      </c>
    </row>
    <row r="391" spans="1:44" ht="15.75" thickBot="1">
      <c r="A391" s="607" t="s">
        <v>1123</v>
      </c>
      <c r="B391" s="733" t="s">
        <v>1125</v>
      </c>
      <c r="C391" s="248" t="s">
        <v>63</v>
      </c>
      <c r="D391" s="248" t="s">
        <v>63</v>
      </c>
      <c r="E391" s="248" t="s">
        <v>63</v>
      </c>
      <c r="F391" s="248" t="s">
        <v>63</v>
      </c>
      <c r="G391" s="248" t="s">
        <v>63</v>
      </c>
      <c r="H391" s="248" t="s">
        <v>63</v>
      </c>
      <c r="I391" s="248" t="s">
        <v>63</v>
      </c>
      <c r="J391" s="248" t="s">
        <v>63</v>
      </c>
      <c r="K391" s="248" t="s">
        <v>63</v>
      </c>
      <c r="L391" s="248" t="s">
        <v>63</v>
      </c>
      <c r="M391" s="248" t="s">
        <v>63</v>
      </c>
      <c r="N391" s="53" t="s">
        <v>63</v>
      </c>
      <c r="O391" s="53" t="s">
        <v>63</v>
      </c>
      <c r="P391" s="53" t="s">
        <v>63</v>
      </c>
      <c r="Q391" s="53" t="s">
        <v>63</v>
      </c>
      <c r="R391" s="53" t="s">
        <v>63</v>
      </c>
      <c r="S391" s="53" t="s">
        <v>63</v>
      </c>
      <c r="T391" s="53" t="s">
        <v>63</v>
      </c>
      <c r="U391" s="53" t="s">
        <v>63</v>
      </c>
      <c r="V391" s="53" t="s">
        <v>63</v>
      </c>
      <c r="W391" s="53" t="s">
        <v>63</v>
      </c>
      <c r="X391" s="53" t="s">
        <v>63</v>
      </c>
      <c r="Y391" s="53" t="s">
        <v>63</v>
      </c>
      <c r="Z391" s="53" t="s">
        <v>63</v>
      </c>
      <c r="AA391" s="53" t="s">
        <v>63</v>
      </c>
      <c r="AB391" s="53" t="s">
        <v>63</v>
      </c>
      <c r="AC391" s="53" t="s">
        <v>63</v>
      </c>
      <c r="AD391" s="53" t="s">
        <v>63</v>
      </c>
      <c r="AE391" s="53" t="s">
        <v>63</v>
      </c>
      <c r="AF391" s="53" t="s">
        <v>63</v>
      </c>
      <c r="AG391" s="53" t="s">
        <v>63</v>
      </c>
      <c r="AH391" s="53" t="s">
        <v>63</v>
      </c>
      <c r="AI391" s="53" t="s">
        <v>63</v>
      </c>
      <c r="AJ391" s="53" t="s">
        <v>63</v>
      </c>
      <c r="AK391" s="53" t="s">
        <v>63</v>
      </c>
      <c r="AL391" s="53" t="s">
        <v>63</v>
      </c>
      <c r="AM391" s="53" t="s">
        <v>63</v>
      </c>
      <c r="AN391" s="53" t="s">
        <v>66</v>
      </c>
      <c r="AO391" s="53" t="s">
        <v>66</v>
      </c>
      <c r="AP391" s="53" t="s">
        <v>63</v>
      </c>
      <c r="AQ391" s="163" t="s">
        <v>63</v>
      </c>
      <c r="AR391" s="6" t="e">
        <f>VLOOKUP(A:A,EOL!A:B,2,FALSE)</f>
        <v>#N/A</v>
      </c>
    </row>
    <row r="392" spans="1:44" ht="15.75" thickTop="1">
      <c r="A392" s="530" t="s">
        <v>1003</v>
      </c>
      <c r="B392" s="415" t="s">
        <v>1004</v>
      </c>
      <c r="C392" s="221" t="s">
        <v>63</v>
      </c>
      <c r="D392" s="221" t="s">
        <v>63</v>
      </c>
      <c r="E392" s="221" t="s">
        <v>63</v>
      </c>
      <c r="F392" s="221" t="s">
        <v>63</v>
      </c>
      <c r="G392" s="221" t="s">
        <v>63</v>
      </c>
      <c r="H392" s="221" t="s">
        <v>63</v>
      </c>
      <c r="I392" s="221" t="s">
        <v>63</v>
      </c>
      <c r="J392" s="221" t="s">
        <v>63</v>
      </c>
      <c r="K392" s="221" t="s">
        <v>63</v>
      </c>
      <c r="L392" s="221" t="s">
        <v>63</v>
      </c>
      <c r="M392" s="221" t="s">
        <v>63</v>
      </c>
      <c r="N392" s="12" t="s">
        <v>63</v>
      </c>
      <c r="O392" s="12" t="s">
        <v>63</v>
      </c>
      <c r="P392" s="12" t="s">
        <v>63</v>
      </c>
      <c r="Q392" s="12" t="s">
        <v>63</v>
      </c>
      <c r="R392" s="12" t="s">
        <v>63</v>
      </c>
      <c r="S392" s="12" t="s">
        <v>63</v>
      </c>
      <c r="T392" s="12" t="s">
        <v>63</v>
      </c>
      <c r="U392" s="12" t="s">
        <v>63</v>
      </c>
      <c r="V392" s="12" t="s">
        <v>63</v>
      </c>
      <c r="W392" s="12" t="s">
        <v>63</v>
      </c>
      <c r="X392" s="12" t="s">
        <v>63</v>
      </c>
      <c r="Y392" s="12" t="s">
        <v>63</v>
      </c>
      <c r="Z392" s="12" t="s">
        <v>63</v>
      </c>
      <c r="AA392" s="12" t="s">
        <v>63</v>
      </c>
      <c r="AB392" s="12" t="s">
        <v>63</v>
      </c>
      <c r="AC392" s="12" t="s">
        <v>63</v>
      </c>
      <c r="AD392" s="12" t="s">
        <v>63</v>
      </c>
      <c r="AE392" s="12" t="s">
        <v>63</v>
      </c>
      <c r="AF392" s="12" t="s">
        <v>63</v>
      </c>
      <c r="AG392" s="12" t="s">
        <v>63</v>
      </c>
      <c r="AH392" s="12" t="s">
        <v>63</v>
      </c>
      <c r="AI392" s="12" t="s">
        <v>63</v>
      </c>
      <c r="AJ392" s="12" t="s">
        <v>63</v>
      </c>
      <c r="AK392" s="12" t="s">
        <v>63</v>
      </c>
      <c r="AL392" s="12" t="s">
        <v>63</v>
      </c>
      <c r="AM392" s="12" t="s">
        <v>63</v>
      </c>
      <c r="AN392" s="12" t="s">
        <v>66</v>
      </c>
      <c r="AO392" s="12" t="s">
        <v>66</v>
      </c>
      <c r="AP392" s="12" t="s">
        <v>63</v>
      </c>
      <c r="AQ392" s="64" t="s">
        <v>63</v>
      </c>
      <c r="AR392" s="6" t="str">
        <f>VLOOKUP(A:A,EOL!A:B,2,FALSE)</f>
        <v>&lt;-Camera is EOL</v>
      </c>
    </row>
    <row r="393" spans="1:44">
      <c r="A393" s="608" t="s">
        <v>1133</v>
      </c>
      <c r="B393" s="430" t="s">
        <v>1125</v>
      </c>
      <c r="C393" s="248" t="s">
        <v>63</v>
      </c>
      <c r="D393" s="248" t="s">
        <v>63</v>
      </c>
      <c r="E393" s="248" t="s">
        <v>63</v>
      </c>
      <c r="F393" s="248" t="s">
        <v>63</v>
      </c>
      <c r="G393" s="248" t="s">
        <v>63</v>
      </c>
      <c r="H393" s="248" t="s">
        <v>63</v>
      </c>
      <c r="I393" s="248" t="s">
        <v>63</v>
      </c>
      <c r="J393" s="248" t="s">
        <v>63</v>
      </c>
      <c r="K393" s="248" t="s">
        <v>63</v>
      </c>
      <c r="L393" s="248" t="s">
        <v>63</v>
      </c>
      <c r="M393" s="248" t="s">
        <v>63</v>
      </c>
      <c r="N393" s="53" t="s">
        <v>63</v>
      </c>
      <c r="O393" s="53" t="s">
        <v>63</v>
      </c>
      <c r="P393" s="53" t="s">
        <v>63</v>
      </c>
      <c r="Q393" s="53" t="s">
        <v>63</v>
      </c>
      <c r="R393" s="53" t="s">
        <v>63</v>
      </c>
      <c r="S393" s="53" t="s">
        <v>63</v>
      </c>
      <c r="T393" s="53" t="s">
        <v>63</v>
      </c>
      <c r="U393" s="53" t="s">
        <v>63</v>
      </c>
      <c r="V393" s="53" t="s">
        <v>63</v>
      </c>
      <c r="W393" s="53" t="s">
        <v>63</v>
      </c>
      <c r="X393" s="53" t="s">
        <v>63</v>
      </c>
      <c r="Y393" s="53" t="s">
        <v>63</v>
      </c>
      <c r="Z393" s="53" t="s">
        <v>63</v>
      </c>
      <c r="AA393" s="53" t="s">
        <v>63</v>
      </c>
      <c r="AB393" s="53" t="s">
        <v>63</v>
      </c>
      <c r="AC393" s="53" t="s">
        <v>63</v>
      </c>
      <c r="AD393" s="53" t="s">
        <v>63</v>
      </c>
      <c r="AE393" s="53" t="s">
        <v>63</v>
      </c>
      <c r="AF393" s="53" t="s">
        <v>63</v>
      </c>
      <c r="AG393" s="53" t="s">
        <v>63</v>
      </c>
      <c r="AH393" s="53" t="s">
        <v>63</v>
      </c>
      <c r="AI393" s="53" t="s">
        <v>63</v>
      </c>
      <c r="AJ393" s="53" t="s">
        <v>63</v>
      </c>
      <c r="AK393" s="53" t="s">
        <v>63</v>
      </c>
      <c r="AL393" s="53" t="s">
        <v>63</v>
      </c>
      <c r="AM393" s="53" t="s">
        <v>63</v>
      </c>
      <c r="AN393" s="53" t="s">
        <v>66</v>
      </c>
      <c r="AO393" s="53" t="s">
        <v>66</v>
      </c>
      <c r="AP393" s="53" t="s">
        <v>63</v>
      </c>
      <c r="AQ393" s="163" t="s">
        <v>63</v>
      </c>
      <c r="AR393" s="6" t="e">
        <f>VLOOKUP(A:A,EOL!A:B,2,FALSE)</f>
        <v>#N/A</v>
      </c>
    </row>
    <row r="394" spans="1:44" ht="15.75" thickBot="1">
      <c r="A394" s="537" t="s">
        <v>487</v>
      </c>
      <c r="B394" s="431" t="s">
        <v>1126</v>
      </c>
      <c r="C394" s="222" t="s">
        <v>63</v>
      </c>
      <c r="D394" s="17" t="s">
        <v>63</v>
      </c>
      <c r="E394" s="17" t="s">
        <v>63</v>
      </c>
      <c r="F394" s="17" t="s">
        <v>63</v>
      </c>
      <c r="G394" s="31" t="s">
        <v>63</v>
      </c>
      <c r="H394" s="31" t="s">
        <v>63</v>
      </c>
      <c r="I394" s="31" t="s">
        <v>63</v>
      </c>
      <c r="J394" s="17" t="s">
        <v>63</v>
      </c>
      <c r="K394" s="17"/>
      <c r="L394" s="17"/>
      <c r="M394" s="17"/>
      <c r="N394" s="31" t="s">
        <v>63</v>
      </c>
      <c r="O394" s="31" t="s">
        <v>63</v>
      </c>
      <c r="P394" s="31" t="s">
        <v>63</v>
      </c>
      <c r="Q394" s="31" t="s">
        <v>63</v>
      </c>
      <c r="R394" s="31" t="s">
        <v>63</v>
      </c>
      <c r="S394" s="31" t="s">
        <v>63</v>
      </c>
      <c r="T394" s="31" t="s">
        <v>63</v>
      </c>
      <c r="U394" s="31" t="s">
        <v>63</v>
      </c>
      <c r="V394" s="31"/>
      <c r="W394" s="31"/>
      <c r="X394" s="31"/>
      <c r="Y394" s="31"/>
      <c r="Z394" s="31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220" t="s">
        <v>489</v>
      </c>
      <c r="AO394" s="220" t="s">
        <v>489</v>
      </c>
      <c r="AP394" s="433" t="s">
        <v>63</v>
      </c>
      <c r="AQ394" s="379" t="s">
        <v>63</v>
      </c>
      <c r="AR394" s="6" t="e">
        <f>VLOOKUP(A:A,EOL!A:B,2,FALSE)</f>
        <v>#N/A</v>
      </c>
    </row>
    <row r="395" spans="1:44" ht="15.75" thickTop="1">
      <c r="A395" s="609" t="s">
        <v>1124</v>
      </c>
      <c r="B395" s="430" t="s">
        <v>488</v>
      </c>
      <c r="C395" s="248" t="s">
        <v>63</v>
      </c>
      <c r="D395" s="248" t="s">
        <v>63</v>
      </c>
      <c r="E395" s="248" t="s">
        <v>63</v>
      </c>
      <c r="F395" s="248" t="s">
        <v>63</v>
      </c>
      <c r="G395" s="248" t="s">
        <v>63</v>
      </c>
      <c r="H395" s="248" t="s">
        <v>63</v>
      </c>
      <c r="I395" s="248" t="s">
        <v>63</v>
      </c>
      <c r="J395" s="248" t="s">
        <v>63</v>
      </c>
      <c r="K395" s="248" t="s">
        <v>63</v>
      </c>
      <c r="L395" s="248" t="s">
        <v>63</v>
      </c>
      <c r="M395" s="248" t="s">
        <v>63</v>
      </c>
      <c r="N395" s="53" t="s">
        <v>63</v>
      </c>
      <c r="O395" s="53" t="s">
        <v>63</v>
      </c>
      <c r="P395" s="53" t="s">
        <v>63</v>
      </c>
      <c r="Q395" s="53" t="s">
        <v>63</v>
      </c>
      <c r="R395" s="53" t="s">
        <v>63</v>
      </c>
      <c r="S395" s="53" t="s">
        <v>63</v>
      </c>
      <c r="T395" s="53" t="s">
        <v>63</v>
      </c>
      <c r="U395" s="53" t="s">
        <v>63</v>
      </c>
      <c r="V395" s="53" t="s">
        <v>63</v>
      </c>
      <c r="W395" s="53" t="s">
        <v>63</v>
      </c>
      <c r="X395" s="53" t="s">
        <v>63</v>
      </c>
      <c r="Y395" s="53" t="s">
        <v>63</v>
      </c>
      <c r="Z395" s="53" t="s">
        <v>63</v>
      </c>
      <c r="AA395" s="53" t="s">
        <v>63</v>
      </c>
      <c r="AB395" s="53" t="s">
        <v>63</v>
      </c>
      <c r="AC395" s="53" t="s">
        <v>63</v>
      </c>
      <c r="AD395" s="53" t="s">
        <v>63</v>
      </c>
      <c r="AE395" s="53" t="s">
        <v>63</v>
      </c>
      <c r="AF395" s="53" t="s">
        <v>63</v>
      </c>
      <c r="AG395" s="53" t="s">
        <v>63</v>
      </c>
      <c r="AH395" s="53" t="s">
        <v>63</v>
      </c>
      <c r="AI395" s="53" t="s">
        <v>63</v>
      </c>
      <c r="AJ395" s="53" t="s">
        <v>63</v>
      </c>
      <c r="AK395" s="53" t="s">
        <v>63</v>
      </c>
      <c r="AL395" s="53" t="s">
        <v>63</v>
      </c>
      <c r="AM395" s="53" t="s">
        <v>63</v>
      </c>
      <c r="AN395" s="53" t="s">
        <v>66</v>
      </c>
      <c r="AO395" s="53" t="s">
        <v>66</v>
      </c>
      <c r="AP395" s="53" t="s">
        <v>63</v>
      </c>
      <c r="AQ395" s="163" t="s">
        <v>63</v>
      </c>
      <c r="AR395" s="6" t="e">
        <f>VLOOKUP(A:A,EOL!A:B,2,FALSE)</f>
        <v>#N/A</v>
      </c>
    </row>
    <row r="396" spans="1:44" ht="15.75" thickBot="1">
      <c r="A396" s="609" t="s">
        <v>1132</v>
      </c>
      <c r="B396" s="430" t="s">
        <v>488</v>
      </c>
      <c r="C396" s="248" t="s">
        <v>63</v>
      </c>
      <c r="D396" s="248" t="s">
        <v>63</v>
      </c>
      <c r="E396" s="248" t="s">
        <v>63</v>
      </c>
      <c r="F396" s="248" t="s">
        <v>63</v>
      </c>
      <c r="G396" s="248" t="s">
        <v>63</v>
      </c>
      <c r="H396" s="248" t="s">
        <v>63</v>
      </c>
      <c r="I396" s="248" t="s">
        <v>63</v>
      </c>
      <c r="J396" s="248" t="s">
        <v>63</v>
      </c>
      <c r="K396" s="248" t="s">
        <v>63</v>
      </c>
      <c r="L396" s="248" t="s">
        <v>63</v>
      </c>
      <c r="M396" s="248" t="s">
        <v>63</v>
      </c>
      <c r="N396" s="53" t="s">
        <v>63</v>
      </c>
      <c r="O396" s="53" t="s">
        <v>63</v>
      </c>
      <c r="P396" s="53" t="s">
        <v>63</v>
      </c>
      <c r="Q396" s="53" t="s">
        <v>63</v>
      </c>
      <c r="R396" s="53" t="s">
        <v>63</v>
      </c>
      <c r="S396" s="53" t="s">
        <v>63</v>
      </c>
      <c r="T396" s="53" t="s">
        <v>63</v>
      </c>
      <c r="U396" s="53" t="s">
        <v>63</v>
      </c>
      <c r="V396" s="53" t="s">
        <v>63</v>
      </c>
      <c r="W396" s="53" t="s">
        <v>63</v>
      </c>
      <c r="X396" s="53" t="s">
        <v>63</v>
      </c>
      <c r="Y396" s="53" t="s">
        <v>63</v>
      </c>
      <c r="Z396" s="53" t="s">
        <v>63</v>
      </c>
      <c r="AA396" s="53" t="s">
        <v>63</v>
      </c>
      <c r="AB396" s="53" t="s">
        <v>63</v>
      </c>
      <c r="AC396" s="53" t="s">
        <v>63</v>
      </c>
      <c r="AD396" s="53" t="s">
        <v>63</v>
      </c>
      <c r="AE396" s="53" t="s">
        <v>63</v>
      </c>
      <c r="AF396" s="53" t="s">
        <v>63</v>
      </c>
      <c r="AG396" s="53" t="s">
        <v>63</v>
      </c>
      <c r="AH396" s="53" t="s">
        <v>63</v>
      </c>
      <c r="AI396" s="53" t="s">
        <v>63</v>
      </c>
      <c r="AJ396" s="53" t="s">
        <v>63</v>
      </c>
      <c r="AK396" s="53" t="s">
        <v>63</v>
      </c>
      <c r="AL396" s="53" t="s">
        <v>63</v>
      </c>
      <c r="AM396" s="53" t="s">
        <v>63</v>
      </c>
      <c r="AN396" s="53" t="s">
        <v>66</v>
      </c>
      <c r="AO396" s="53" t="s">
        <v>66</v>
      </c>
      <c r="AP396" s="53" t="s">
        <v>63</v>
      </c>
      <c r="AQ396" s="163" t="s">
        <v>63</v>
      </c>
      <c r="AR396" s="6" t="e">
        <f>VLOOKUP(A:A,EOL!A:B,2,FALSE)</f>
        <v>#N/A</v>
      </c>
    </row>
    <row r="397" spans="1:44" ht="15.75" thickTop="1">
      <c r="A397" s="610" t="s">
        <v>1131</v>
      </c>
      <c r="B397" s="430" t="s">
        <v>1126</v>
      </c>
      <c r="C397" s="418" t="s">
        <v>63</v>
      </c>
      <c r="D397" s="418" t="s">
        <v>63</v>
      </c>
      <c r="E397" s="418" t="s">
        <v>63</v>
      </c>
      <c r="F397" s="418" t="s">
        <v>63</v>
      </c>
      <c r="G397" s="419" t="s">
        <v>63</v>
      </c>
      <c r="H397" s="419" t="s">
        <v>63</v>
      </c>
      <c r="I397" s="419" t="s">
        <v>63</v>
      </c>
      <c r="J397" s="418" t="s">
        <v>63</v>
      </c>
      <c r="K397" s="53"/>
      <c r="L397" s="53"/>
      <c r="M397" s="53"/>
      <c r="N397" s="419" t="s">
        <v>63</v>
      </c>
      <c r="O397" s="419" t="s">
        <v>63</v>
      </c>
      <c r="P397" s="419" t="s">
        <v>63</v>
      </c>
      <c r="Q397" s="419" t="s">
        <v>63</v>
      </c>
      <c r="R397" s="419" t="s">
        <v>63</v>
      </c>
      <c r="S397" s="419" t="s">
        <v>63</v>
      </c>
      <c r="T397" s="419" t="s">
        <v>63</v>
      </c>
      <c r="U397" s="419" t="s">
        <v>63</v>
      </c>
      <c r="V397" s="182"/>
      <c r="W397" s="182"/>
      <c r="X397" s="182"/>
      <c r="Y397" s="182"/>
      <c r="Z397" s="182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218" t="s">
        <v>66</v>
      </c>
      <c r="AO397" s="218" t="s">
        <v>66</v>
      </c>
      <c r="AP397" s="434" t="s">
        <v>63</v>
      </c>
      <c r="AQ397" s="420" t="s">
        <v>63</v>
      </c>
      <c r="AR397" s="6" t="e">
        <f>VLOOKUP(A:A,EOL!A:B,2,FALSE)</f>
        <v>#N/A</v>
      </c>
    </row>
    <row r="398" spans="1:44" ht="15.75" thickBot="1">
      <c r="A398" s="611" t="s">
        <v>490</v>
      </c>
      <c r="B398" s="432" t="s">
        <v>1126</v>
      </c>
      <c r="C398" s="239" t="s">
        <v>63</v>
      </c>
      <c r="D398" s="51" t="s">
        <v>63</v>
      </c>
      <c r="E398" s="51" t="s">
        <v>63</v>
      </c>
      <c r="F398" s="51" t="s">
        <v>63</v>
      </c>
      <c r="G398" s="119" t="s">
        <v>63</v>
      </c>
      <c r="H398" s="119" t="s">
        <v>63</v>
      </c>
      <c r="I398" s="119" t="s">
        <v>63</v>
      </c>
      <c r="J398" s="51" t="s">
        <v>63</v>
      </c>
      <c r="K398" s="51"/>
      <c r="L398" s="51"/>
      <c r="M398" s="51"/>
      <c r="N398" s="119" t="s">
        <v>63</v>
      </c>
      <c r="O398" s="119" t="s">
        <v>63</v>
      </c>
      <c r="P398" s="119" t="s">
        <v>63</v>
      </c>
      <c r="Q398" s="119" t="s">
        <v>63</v>
      </c>
      <c r="R398" s="119" t="s">
        <v>63</v>
      </c>
      <c r="S398" s="119" t="s">
        <v>63</v>
      </c>
      <c r="T398" s="119" t="s">
        <v>63</v>
      </c>
      <c r="U398" s="119" t="s">
        <v>63</v>
      </c>
      <c r="V398" s="119"/>
      <c r="W398" s="119"/>
      <c r="X398" s="119"/>
      <c r="Y398" s="119"/>
      <c r="Z398" s="119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241" t="s">
        <v>489</v>
      </c>
      <c r="AO398" s="241" t="s">
        <v>489</v>
      </c>
      <c r="AP398" s="435" t="s">
        <v>63</v>
      </c>
      <c r="AQ398" s="380" t="s">
        <v>63</v>
      </c>
      <c r="AR398" s="6" t="e">
        <f>VLOOKUP(A:A,EOL!A:B,2,FALSE)</f>
        <v>#N/A</v>
      </c>
    </row>
    <row r="399" spans="1:44" ht="15.75" thickTop="1">
      <c r="A399" s="534" t="s">
        <v>485</v>
      </c>
      <c r="B399" s="224" t="s">
        <v>486</v>
      </c>
      <c r="C399" s="12" t="s">
        <v>482</v>
      </c>
      <c r="D399" s="12" t="s">
        <v>63</v>
      </c>
      <c r="E399" s="12" t="s">
        <v>63</v>
      </c>
      <c r="F399" s="12" t="s">
        <v>63</v>
      </c>
      <c r="G399" s="29" t="s">
        <v>63</v>
      </c>
      <c r="H399" s="29" t="s">
        <v>63</v>
      </c>
      <c r="I399" s="29" t="s">
        <v>63</v>
      </c>
      <c r="J399" s="12" t="s">
        <v>63</v>
      </c>
      <c r="K399" s="12" t="s">
        <v>63</v>
      </c>
      <c r="L399" s="12" t="s">
        <v>63</v>
      </c>
      <c r="M399" s="12" t="s">
        <v>483</v>
      </c>
      <c r="N399" s="29" t="s">
        <v>63</v>
      </c>
      <c r="O399" s="29" t="s">
        <v>63</v>
      </c>
      <c r="P399" s="29" t="s">
        <v>63</v>
      </c>
      <c r="Q399" s="29" t="s">
        <v>63</v>
      </c>
      <c r="R399" s="29" t="s">
        <v>63</v>
      </c>
      <c r="S399" s="29" t="s">
        <v>63</v>
      </c>
      <c r="T399" s="29" t="s">
        <v>63</v>
      </c>
      <c r="U399" s="29" t="s">
        <v>63</v>
      </c>
      <c r="V399" s="29" t="s">
        <v>474</v>
      </c>
      <c r="W399" s="29"/>
      <c r="X399" s="29"/>
      <c r="Y399" s="29" t="s">
        <v>475</v>
      </c>
      <c r="Z399" s="29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  <c r="AM399" s="12"/>
      <c r="AN399" s="218"/>
      <c r="AO399" s="218"/>
      <c r="AP399" s="218"/>
      <c r="AQ399" s="64"/>
      <c r="AR399" s="6" t="e">
        <f>VLOOKUP(A:A,EOL!A:B,2,FALSE)</f>
        <v>#N/A</v>
      </c>
    </row>
    <row r="400" spans="1:44">
      <c r="A400" s="612" t="s">
        <v>1153</v>
      </c>
      <c r="B400" s="485" t="s">
        <v>1154</v>
      </c>
      <c r="C400" s="487" t="s">
        <v>63</v>
      </c>
      <c r="D400" s="51"/>
      <c r="E400" s="51"/>
      <c r="F400" s="51"/>
      <c r="G400" s="119"/>
      <c r="H400" s="119"/>
      <c r="I400" s="119"/>
      <c r="J400" s="51"/>
      <c r="K400" s="51"/>
      <c r="L400" s="51"/>
      <c r="M400" s="51"/>
      <c r="N400" s="119"/>
      <c r="O400" s="119"/>
      <c r="P400" s="119"/>
      <c r="Q400" s="119"/>
      <c r="R400" s="119"/>
      <c r="S400" s="119"/>
      <c r="T400" s="119"/>
      <c r="U400" s="119"/>
      <c r="V400" s="119"/>
      <c r="W400" s="119"/>
      <c r="X400" s="119"/>
      <c r="Y400" s="119"/>
      <c r="Z400" s="119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241" t="s">
        <v>489</v>
      </c>
      <c r="AO400" s="241" t="s">
        <v>489</v>
      </c>
      <c r="AP400" s="435" t="s">
        <v>63</v>
      </c>
      <c r="AQ400" s="380" t="s">
        <v>63</v>
      </c>
      <c r="AR400" s="6" t="e">
        <f>VLOOKUP(A:A,EOL!A:B,2,FALSE)</f>
        <v>#N/A</v>
      </c>
    </row>
    <row r="401" spans="1:44">
      <c r="A401" s="613" t="s">
        <v>893</v>
      </c>
      <c r="B401" s="203" t="s">
        <v>886</v>
      </c>
      <c r="C401" s="206" t="s">
        <v>108</v>
      </c>
      <c r="D401" s="138" t="s">
        <v>108</v>
      </c>
      <c r="E401" s="138" t="s">
        <v>63</v>
      </c>
      <c r="F401" s="138" t="s">
        <v>63</v>
      </c>
      <c r="G401" s="138" t="s">
        <v>63</v>
      </c>
      <c r="H401" s="138" t="s">
        <v>63</v>
      </c>
      <c r="I401" s="138" t="s">
        <v>63</v>
      </c>
      <c r="J401" s="138" t="s">
        <v>63</v>
      </c>
      <c r="K401" s="138" t="s">
        <v>63</v>
      </c>
      <c r="L401" s="138" t="s">
        <v>63</v>
      </c>
      <c r="M401" s="138" t="s">
        <v>63</v>
      </c>
      <c r="N401" s="138" t="s">
        <v>63</v>
      </c>
      <c r="O401" s="138" t="s">
        <v>63</v>
      </c>
      <c r="P401" s="138" t="s">
        <v>63</v>
      </c>
      <c r="Q401" s="138" t="s">
        <v>63</v>
      </c>
      <c r="R401" s="138" t="s">
        <v>63</v>
      </c>
      <c r="S401" s="138" t="s">
        <v>63</v>
      </c>
      <c r="T401" s="138" t="s">
        <v>63</v>
      </c>
      <c r="U401" s="138" t="s">
        <v>63</v>
      </c>
      <c r="V401" s="14" t="s">
        <v>887</v>
      </c>
      <c r="W401" s="138" t="s">
        <v>63</v>
      </c>
      <c r="X401" s="138" t="s">
        <v>63</v>
      </c>
      <c r="Y401" s="138" t="s">
        <v>63</v>
      </c>
      <c r="Z401" s="138" t="s">
        <v>63</v>
      </c>
      <c r="AA401" s="138" t="s">
        <v>63</v>
      </c>
      <c r="AB401" s="138" t="s">
        <v>63</v>
      </c>
      <c r="AC401" s="138" t="s">
        <v>63</v>
      </c>
      <c r="AD401" s="138" t="s">
        <v>63</v>
      </c>
      <c r="AE401" s="138" t="s">
        <v>63</v>
      </c>
      <c r="AF401" s="138" t="s">
        <v>63</v>
      </c>
      <c r="AG401" s="138" t="s">
        <v>63</v>
      </c>
      <c r="AH401" s="138" t="s">
        <v>63</v>
      </c>
      <c r="AI401" s="138" t="s">
        <v>63</v>
      </c>
      <c r="AJ401" s="138" t="s">
        <v>63</v>
      </c>
      <c r="AK401" s="138" t="s">
        <v>63</v>
      </c>
      <c r="AL401" s="138" t="s">
        <v>63</v>
      </c>
      <c r="AM401" s="138" t="s">
        <v>63</v>
      </c>
      <c r="AN401" s="14" t="s">
        <v>66</v>
      </c>
      <c r="AO401" s="58" t="s">
        <v>108</v>
      </c>
      <c r="AP401" s="58" t="s">
        <v>888</v>
      </c>
      <c r="AQ401" s="132" t="s">
        <v>63</v>
      </c>
      <c r="AR401" s="6" t="e">
        <f>VLOOKUP(A:A,EOL!A:B,2,FALSE)</f>
        <v>#N/A</v>
      </c>
    </row>
    <row r="402" spans="1:44" ht="15.75" thickBot="1">
      <c r="A402" s="614" t="s">
        <v>894</v>
      </c>
      <c r="B402" s="226" t="s">
        <v>886</v>
      </c>
      <c r="C402" s="222" t="s">
        <v>108</v>
      </c>
      <c r="D402" s="139" t="s">
        <v>108</v>
      </c>
      <c r="E402" s="139" t="s">
        <v>63</v>
      </c>
      <c r="F402" s="139" t="s">
        <v>63</v>
      </c>
      <c r="G402" s="139" t="s">
        <v>63</v>
      </c>
      <c r="H402" s="139" t="s">
        <v>63</v>
      </c>
      <c r="I402" s="139" t="s">
        <v>63</v>
      </c>
      <c r="J402" s="139" t="s">
        <v>63</v>
      </c>
      <c r="K402" s="139" t="s">
        <v>63</v>
      </c>
      <c r="L402" s="139" t="s">
        <v>63</v>
      </c>
      <c r="M402" s="139" t="s">
        <v>63</v>
      </c>
      <c r="N402" s="139" t="s">
        <v>63</v>
      </c>
      <c r="O402" s="139" t="s">
        <v>63</v>
      </c>
      <c r="P402" s="139" t="s">
        <v>63</v>
      </c>
      <c r="Q402" s="139" t="s">
        <v>63</v>
      </c>
      <c r="R402" s="139" t="s">
        <v>63</v>
      </c>
      <c r="S402" s="139" t="s">
        <v>63</v>
      </c>
      <c r="T402" s="139" t="s">
        <v>63</v>
      </c>
      <c r="U402" s="139" t="s">
        <v>63</v>
      </c>
      <c r="V402" s="17" t="s">
        <v>887</v>
      </c>
      <c r="W402" s="139" t="s">
        <v>63</v>
      </c>
      <c r="X402" s="139" t="s">
        <v>63</v>
      </c>
      <c r="Y402" s="139" t="s">
        <v>63</v>
      </c>
      <c r="Z402" s="139" t="s">
        <v>63</v>
      </c>
      <c r="AA402" s="139" t="s">
        <v>63</v>
      </c>
      <c r="AB402" s="139" t="s">
        <v>63</v>
      </c>
      <c r="AC402" s="139" t="s">
        <v>63</v>
      </c>
      <c r="AD402" s="139" t="s">
        <v>63</v>
      </c>
      <c r="AE402" s="139" t="s">
        <v>63</v>
      </c>
      <c r="AF402" s="139" t="s">
        <v>63</v>
      </c>
      <c r="AG402" s="139" t="s">
        <v>63</v>
      </c>
      <c r="AH402" s="139" t="s">
        <v>63</v>
      </c>
      <c r="AI402" s="139" t="s">
        <v>63</v>
      </c>
      <c r="AJ402" s="139" t="s">
        <v>63</v>
      </c>
      <c r="AK402" s="139" t="s">
        <v>63</v>
      </c>
      <c r="AL402" s="139" t="s">
        <v>63</v>
      </c>
      <c r="AM402" s="139" t="s">
        <v>63</v>
      </c>
      <c r="AN402" s="70" t="s">
        <v>66</v>
      </c>
      <c r="AO402" s="70" t="s">
        <v>108</v>
      </c>
      <c r="AP402" s="70" t="s">
        <v>888</v>
      </c>
      <c r="AQ402" s="131" t="s">
        <v>63</v>
      </c>
      <c r="AR402" s="6" t="e">
        <f>VLOOKUP(A:A,EOL!A:B,2,FALSE)</f>
        <v>#N/A</v>
      </c>
    </row>
    <row r="403" spans="1:44" ht="16.5" thickTop="1" thickBot="1">
      <c r="A403" s="615" t="s">
        <v>895</v>
      </c>
      <c r="B403" s="233" t="s">
        <v>886</v>
      </c>
      <c r="C403" s="227" t="s">
        <v>108</v>
      </c>
      <c r="D403" s="332" t="s">
        <v>108</v>
      </c>
      <c r="E403" s="332" t="s">
        <v>63</v>
      </c>
      <c r="F403" s="332" t="s">
        <v>63</v>
      </c>
      <c r="G403" s="332" t="s">
        <v>63</v>
      </c>
      <c r="H403" s="332" t="s">
        <v>63</v>
      </c>
      <c r="I403" s="332" t="s">
        <v>63</v>
      </c>
      <c r="J403" s="332" t="s">
        <v>63</v>
      </c>
      <c r="K403" s="332" t="s">
        <v>63</v>
      </c>
      <c r="L403" s="332" t="s">
        <v>63</v>
      </c>
      <c r="M403" s="332" t="s">
        <v>63</v>
      </c>
      <c r="N403" s="332" t="s">
        <v>63</v>
      </c>
      <c r="O403" s="332" t="s">
        <v>63</v>
      </c>
      <c r="P403" s="332" t="s">
        <v>63</v>
      </c>
      <c r="Q403" s="332" t="s">
        <v>63</v>
      </c>
      <c r="R403" s="332" t="s">
        <v>63</v>
      </c>
      <c r="S403" s="332" t="s">
        <v>63</v>
      </c>
      <c r="T403" s="332" t="s">
        <v>63</v>
      </c>
      <c r="U403" s="332" t="s">
        <v>63</v>
      </c>
      <c r="V403" s="19" t="s">
        <v>887</v>
      </c>
      <c r="W403" s="332" t="s">
        <v>63</v>
      </c>
      <c r="X403" s="332" t="s">
        <v>63</v>
      </c>
      <c r="Y403" s="332" t="s">
        <v>63</v>
      </c>
      <c r="Z403" s="332" t="s">
        <v>63</v>
      </c>
      <c r="AA403" s="332" t="s">
        <v>63</v>
      </c>
      <c r="AB403" s="332" t="s">
        <v>63</v>
      </c>
      <c r="AC403" s="332" t="s">
        <v>63</v>
      </c>
      <c r="AD403" s="332" t="s">
        <v>63</v>
      </c>
      <c r="AE403" s="332" t="s">
        <v>63</v>
      </c>
      <c r="AF403" s="332" t="s">
        <v>63</v>
      </c>
      <c r="AG403" s="332" t="s">
        <v>63</v>
      </c>
      <c r="AH403" s="332" t="s">
        <v>63</v>
      </c>
      <c r="AI403" s="332" t="s">
        <v>63</v>
      </c>
      <c r="AJ403" s="332" t="s">
        <v>63</v>
      </c>
      <c r="AK403" s="332" t="s">
        <v>63</v>
      </c>
      <c r="AL403" s="332" t="s">
        <v>63</v>
      </c>
      <c r="AM403" s="332" t="s">
        <v>63</v>
      </c>
      <c r="AN403" s="87" t="s">
        <v>66</v>
      </c>
      <c r="AO403" s="87" t="s">
        <v>108</v>
      </c>
      <c r="AP403" s="87" t="s">
        <v>888</v>
      </c>
      <c r="AQ403" s="381" t="s">
        <v>63</v>
      </c>
      <c r="AR403" s="6" t="e">
        <f>VLOOKUP(A:A,EOL!A:B,2,FALSE)</f>
        <v>#N/A</v>
      </c>
    </row>
    <row r="404" spans="1:44" ht="16.5" thickTop="1" thickBot="1">
      <c r="A404" s="615" t="s">
        <v>896</v>
      </c>
      <c r="B404" s="233" t="s">
        <v>886</v>
      </c>
      <c r="C404" s="227" t="s">
        <v>108</v>
      </c>
      <c r="D404" s="332" t="s">
        <v>108</v>
      </c>
      <c r="E404" s="332" t="s">
        <v>63</v>
      </c>
      <c r="F404" s="332" t="s">
        <v>63</v>
      </c>
      <c r="G404" s="332" t="s">
        <v>63</v>
      </c>
      <c r="H404" s="332" t="s">
        <v>63</v>
      </c>
      <c r="I404" s="332" t="s">
        <v>63</v>
      </c>
      <c r="J404" s="332" t="s">
        <v>63</v>
      </c>
      <c r="K404" s="332" t="s">
        <v>63</v>
      </c>
      <c r="L404" s="332" t="s">
        <v>63</v>
      </c>
      <c r="M404" s="332" t="s">
        <v>63</v>
      </c>
      <c r="N404" s="332" t="s">
        <v>63</v>
      </c>
      <c r="O404" s="332" t="s">
        <v>63</v>
      </c>
      <c r="P404" s="332" t="s">
        <v>63</v>
      </c>
      <c r="Q404" s="332" t="s">
        <v>63</v>
      </c>
      <c r="R404" s="332" t="s">
        <v>63</v>
      </c>
      <c r="S404" s="332" t="s">
        <v>63</v>
      </c>
      <c r="T404" s="332" t="s">
        <v>63</v>
      </c>
      <c r="U404" s="332" t="s">
        <v>63</v>
      </c>
      <c r="V404" s="19" t="s">
        <v>887</v>
      </c>
      <c r="W404" s="332" t="s">
        <v>63</v>
      </c>
      <c r="X404" s="332" t="s">
        <v>63</v>
      </c>
      <c r="Y404" s="332" t="s">
        <v>63</v>
      </c>
      <c r="Z404" s="332" t="s">
        <v>63</v>
      </c>
      <c r="AA404" s="332" t="s">
        <v>63</v>
      </c>
      <c r="AB404" s="332" t="s">
        <v>63</v>
      </c>
      <c r="AC404" s="332" t="s">
        <v>63</v>
      </c>
      <c r="AD404" s="332" t="s">
        <v>63</v>
      </c>
      <c r="AE404" s="332" t="s">
        <v>63</v>
      </c>
      <c r="AF404" s="332" t="s">
        <v>63</v>
      </c>
      <c r="AG404" s="332" t="s">
        <v>63</v>
      </c>
      <c r="AH404" s="332" t="s">
        <v>63</v>
      </c>
      <c r="AI404" s="332" t="s">
        <v>63</v>
      </c>
      <c r="AJ404" s="332" t="s">
        <v>63</v>
      </c>
      <c r="AK404" s="332" t="s">
        <v>63</v>
      </c>
      <c r="AL404" s="332" t="s">
        <v>63</v>
      </c>
      <c r="AM404" s="332" t="s">
        <v>63</v>
      </c>
      <c r="AN404" s="87" t="s">
        <v>66</v>
      </c>
      <c r="AO404" s="87" t="s">
        <v>108</v>
      </c>
      <c r="AP404" s="87" t="s">
        <v>888</v>
      </c>
      <c r="AQ404" s="381" t="s">
        <v>63</v>
      </c>
      <c r="AR404" s="6" t="e">
        <f>VLOOKUP(A:A,EOL!A:B,2,FALSE)</f>
        <v>#N/A</v>
      </c>
    </row>
    <row r="405" spans="1:44" ht="15.75" thickTop="1">
      <c r="A405" s="546" t="s">
        <v>897</v>
      </c>
      <c r="B405" s="224" t="s">
        <v>886</v>
      </c>
      <c r="C405" s="221" t="s">
        <v>108</v>
      </c>
      <c r="D405" s="137" t="s">
        <v>108</v>
      </c>
      <c r="E405" s="137" t="s">
        <v>63</v>
      </c>
      <c r="F405" s="137" t="s">
        <v>63</v>
      </c>
      <c r="G405" s="137" t="s">
        <v>63</v>
      </c>
      <c r="H405" s="137" t="s">
        <v>63</v>
      </c>
      <c r="I405" s="137" t="s">
        <v>63</v>
      </c>
      <c r="J405" s="137" t="s">
        <v>63</v>
      </c>
      <c r="K405" s="137" t="s">
        <v>63</v>
      </c>
      <c r="L405" s="137" t="s">
        <v>63</v>
      </c>
      <c r="M405" s="137" t="s">
        <v>63</v>
      </c>
      <c r="N405" s="137" t="s">
        <v>63</v>
      </c>
      <c r="O405" s="137" t="s">
        <v>63</v>
      </c>
      <c r="P405" s="137" t="s">
        <v>63</v>
      </c>
      <c r="Q405" s="137" t="s">
        <v>63</v>
      </c>
      <c r="R405" s="137" t="s">
        <v>63</v>
      </c>
      <c r="S405" s="137" t="s">
        <v>63</v>
      </c>
      <c r="T405" s="137" t="s">
        <v>63</v>
      </c>
      <c r="U405" s="137" t="s">
        <v>63</v>
      </c>
      <c r="V405" s="12" t="s">
        <v>887</v>
      </c>
      <c r="W405" s="137" t="s">
        <v>63</v>
      </c>
      <c r="X405" s="137" t="s">
        <v>63</v>
      </c>
      <c r="Y405" s="137" t="s">
        <v>63</v>
      </c>
      <c r="Z405" s="137" t="s">
        <v>63</v>
      </c>
      <c r="AA405" s="137" t="s">
        <v>63</v>
      </c>
      <c r="AB405" s="137" t="s">
        <v>63</v>
      </c>
      <c r="AC405" s="137" t="s">
        <v>63</v>
      </c>
      <c r="AD405" s="137" t="s">
        <v>63</v>
      </c>
      <c r="AE405" s="137" t="s">
        <v>63</v>
      </c>
      <c r="AF405" s="137" t="s">
        <v>63</v>
      </c>
      <c r="AG405" s="137" t="s">
        <v>63</v>
      </c>
      <c r="AH405" s="137" t="s">
        <v>63</v>
      </c>
      <c r="AI405" s="137" t="s">
        <v>63</v>
      </c>
      <c r="AJ405" s="137" t="s">
        <v>63</v>
      </c>
      <c r="AK405" s="137" t="s">
        <v>63</v>
      </c>
      <c r="AL405" s="137" t="s">
        <v>63</v>
      </c>
      <c r="AM405" s="137" t="s">
        <v>63</v>
      </c>
      <c r="AN405" s="69" t="s">
        <v>66</v>
      </c>
      <c r="AO405" s="69" t="s">
        <v>108</v>
      </c>
      <c r="AP405" s="69" t="s">
        <v>888</v>
      </c>
      <c r="AQ405" s="130" t="s">
        <v>63</v>
      </c>
      <c r="AR405" s="6" t="e">
        <f>VLOOKUP(A:A,EOL!A:B,2,FALSE)</f>
        <v>#N/A</v>
      </c>
    </row>
    <row r="406" spans="1:44" ht="15.75" thickBot="1">
      <c r="A406" s="616" t="s">
        <v>885</v>
      </c>
      <c r="B406" s="424" t="s">
        <v>886</v>
      </c>
      <c r="C406" s="222" t="s">
        <v>108</v>
      </c>
      <c r="D406" s="139" t="s">
        <v>108</v>
      </c>
      <c r="E406" s="139" t="s">
        <v>63</v>
      </c>
      <c r="F406" s="139" t="s">
        <v>63</v>
      </c>
      <c r="G406" s="139" t="s">
        <v>63</v>
      </c>
      <c r="H406" s="139" t="s">
        <v>63</v>
      </c>
      <c r="I406" s="139" t="s">
        <v>63</v>
      </c>
      <c r="J406" s="139" t="s">
        <v>63</v>
      </c>
      <c r="K406" s="139" t="s">
        <v>63</v>
      </c>
      <c r="L406" s="139" t="s">
        <v>63</v>
      </c>
      <c r="M406" s="139" t="s">
        <v>63</v>
      </c>
      <c r="N406" s="139" t="s">
        <v>63</v>
      </c>
      <c r="O406" s="139" t="s">
        <v>63</v>
      </c>
      <c r="P406" s="139" t="s">
        <v>63</v>
      </c>
      <c r="Q406" s="139" t="s">
        <v>63</v>
      </c>
      <c r="R406" s="139" t="s">
        <v>63</v>
      </c>
      <c r="S406" s="139" t="s">
        <v>63</v>
      </c>
      <c r="T406" s="139" t="s">
        <v>63</v>
      </c>
      <c r="U406" s="139" t="s">
        <v>63</v>
      </c>
      <c r="V406" s="222" t="s">
        <v>887</v>
      </c>
      <c r="W406" s="139" t="s">
        <v>63</v>
      </c>
      <c r="X406" s="139" t="s">
        <v>63</v>
      </c>
      <c r="Y406" s="139" t="s">
        <v>63</v>
      </c>
      <c r="Z406" s="139" t="s">
        <v>63</v>
      </c>
      <c r="AA406" s="139" t="s">
        <v>63</v>
      </c>
      <c r="AB406" s="139" t="s">
        <v>63</v>
      </c>
      <c r="AC406" s="139" t="s">
        <v>63</v>
      </c>
      <c r="AD406" s="139" t="s">
        <v>63</v>
      </c>
      <c r="AE406" s="139" t="s">
        <v>63</v>
      </c>
      <c r="AF406" s="139" t="s">
        <v>63</v>
      </c>
      <c r="AG406" s="139" t="s">
        <v>63</v>
      </c>
      <c r="AH406" s="139" t="s">
        <v>63</v>
      </c>
      <c r="AI406" s="139" t="s">
        <v>63</v>
      </c>
      <c r="AJ406" s="139" t="s">
        <v>63</v>
      </c>
      <c r="AK406" s="139" t="s">
        <v>63</v>
      </c>
      <c r="AL406" s="139" t="s">
        <v>63</v>
      </c>
      <c r="AM406" s="139" t="s">
        <v>63</v>
      </c>
      <c r="AN406" s="70" t="s">
        <v>66</v>
      </c>
      <c r="AO406" s="70" t="s">
        <v>108</v>
      </c>
      <c r="AP406" s="70" t="s">
        <v>888</v>
      </c>
      <c r="AQ406" s="131" t="s">
        <v>63</v>
      </c>
      <c r="AR406" s="6" t="e">
        <f>VLOOKUP(A:A,EOL!A:B,2,FALSE)</f>
        <v>#N/A</v>
      </c>
    </row>
    <row r="407" spans="1:44" ht="16.5" thickTop="1" thickBot="1">
      <c r="A407" s="605" t="s">
        <v>889</v>
      </c>
      <c r="B407" s="224" t="s">
        <v>886</v>
      </c>
      <c r="C407" s="221" t="s">
        <v>108</v>
      </c>
      <c r="D407" s="137" t="s">
        <v>108</v>
      </c>
      <c r="E407" s="137" t="s">
        <v>63</v>
      </c>
      <c r="F407" s="137" t="s">
        <v>63</v>
      </c>
      <c r="G407" s="137" t="s">
        <v>63</v>
      </c>
      <c r="H407" s="137" t="s">
        <v>63</v>
      </c>
      <c r="I407" s="137" t="s">
        <v>63</v>
      </c>
      <c r="J407" s="137" t="s">
        <v>63</v>
      </c>
      <c r="K407" s="137" t="s">
        <v>63</v>
      </c>
      <c r="L407" s="137" t="s">
        <v>63</v>
      </c>
      <c r="M407" s="137" t="s">
        <v>63</v>
      </c>
      <c r="N407" s="137" t="s">
        <v>63</v>
      </c>
      <c r="O407" s="137" t="s">
        <v>63</v>
      </c>
      <c r="P407" s="137" t="s">
        <v>63</v>
      </c>
      <c r="Q407" s="137" t="s">
        <v>63</v>
      </c>
      <c r="R407" s="137" t="s">
        <v>63</v>
      </c>
      <c r="S407" s="137" t="s">
        <v>63</v>
      </c>
      <c r="T407" s="137" t="s">
        <v>63</v>
      </c>
      <c r="U407" s="137" t="s">
        <v>63</v>
      </c>
      <c r="V407" s="12" t="s">
        <v>887</v>
      </c>
      <c r="W407" s="137" t="s">
        <v>63</v>
      </c>
      <c r="X407" s="137" t="s">
        <v>63</v>
      </c>
      <c r="Y407" s="137" t="s">
        <v>63</v>
      </c>
      <c r="Z407" s="137" t="s">
        <v>63</v>
      </c>
      <c r="AA407" s="137" t="s">
        <v>63</v>
      </c>
      <c r="AB407" s="137" t="s">
        <v>63</v>
      </c>
      <c r="AC407" s="137" t="s">
        <v>63</v>
      </c>
      <c r="AD407" s="137" t="s">
        <v>63</v>
      </c>
      <c r="AE407" s="137" t="s">
        <v>63</v>
      </c>
      <c r="AF407" s="137" t="s">
        <v>63</v>
      </c>
      <c r="AG407" s="137" t="s">
        <v>63</v>
      </c>
      <c r="AH407" s="137" t="s">
        <v>63</v>
      </c>
      <c r="AI407" s="137" t="s">
        <v>63</v>
      </c>
      <c r="AJ407" s="137" t="s">
        <v>63</v>
      </c>
      <c r="AK407" s="137" t="s">
        <v>63</v>
      </c>
      <c r="AL407" s="137" t="s">
        <v>63</v>
      </c>
      <c r="AM407" s="137" t="s">
        <v>63</v>
      </c>
      <c r="AN407" s="69" t="s">
        <v>66</v>
      </c>
      <c r="AO407" s="69" t="s">
        <v>108</v>
      </c>
      <c r="AP407" s="69" t="s">
        <v>888</v>
      </c>
      <c r="AQ407" s="130" t="s">
        <v>63</v>
      </c>
      <c r="AR407" s="6" t="e">
        <f>VLOOKUP(A:A,EOL!A:B,2,FALSE)</f>
        <v>#N/A</v>
      </c>
    </row>
    <row r="408" spans="1:44" ht="15.75" thickTop="1">
      <c r="A408" s="617" t="s">
        <v>890</v>
      </c>
      <c r="B408" s="224" t="s">
        <v>886</v>
      </c>
      <c r="C408" s="221" t="s">
        <v>108</v>
      </c>
      <c r="D408" s="137" t="s">
        <v>108</v>
      </c>
      <c r="E408" s="137" t="s">
        <v>63</v>
      </c>
      <c r="F408" s="137" t="s">
        <v>63</v>
      </c>
      <c r="G408" s="137" t="s">
        <v>63</v>
      </c>
      <c r="H408" s="137" t="s">
        <v>63</v>
      </c>
      <c r="I408" s="137" t="s">
        <v>63</v>
      </c>
      <c r="J408" s="137" t="s">
        <v>63</v>
      </c>
      <c r="K408" s="137" t="s">
        <v>63</v>
      </c>
      <c r="L408" s="137" t="s">
        <v>63</v>
      </c>
      <c r="M408" s="137" t="s">
        <v>63</v>
      </c>
      <c r="N408" s="137" t="s">
        <v>63</v>
      </c>
      <c r="O408" s="137" t="s">
        <v>63</v>
      </c>
      <c r="P408" s="137" t="s">
        <v>63</v>
      </c>
      <c r="Q408" s="137" t="s">
        <v>63</v>
      </c>
      <c r="R408" s="137" t="s">
        <v>63</v>
      </c>
      <c r="S408" s="137" t="s">
        <v>63</v>
      </c>
      <c r="T408" s="137" t="s">
        <v>63</v>
      </c>
      <c r="U408" s="137" t="s">
        <v>63</v>
      </c>
      <c r="V408" s="12" t="s">
        <v>887</v>
      </c>
      <c r="W408" s="137" t="s">
        <v>63</v>
      </c>
      <c r="X408" s="137" t="s">
        <v>63</v>
      </c>
      <c r="Y408" s="137" t="s">
        <v>63</v>
      </c>
      <c r="Z408" s="137" t="s">
        <v>63</v>
      </c>
      <c r="AA408" s="137" t="s">
        <v>63</v>
      </c>
      <c r="AB408" s="137" t="s">
        <v>63</v>
      </c>
      <c r="AC408" s="137" t="s">
        <v>63</v>
      </c>
      <c r="AD408" s="137" t="s">
        <v>63</v>
      </c>
      <c r="AE408" s="137" t="s">
        <v>63</v>
      </c>
      <c r="AF408" s="137" t="s">
        <v>63</v>
      </c>
      <c r="AG408" s="137" t="s">
        <v>63</v>
      </c>
      <c r="AH408" s="137" t="s">
        <v>63</v>
      </c>
      <c r="AI408" s="137" t="s">
        <v>63</v>
      </c>
      <c r="AJ408" s="137" t="s">
        <v>63</v>
      </c>
      <c r="AK408" s="137" t="s">
        <v>63</v>
      </c>
      <c r="AL408" s="137" t="s">
        <v>63</v>
      </c>
      <c r="AM408" s="137" t="s">
        <v>63</v>
      </c>
      <c r="AN408" s="12" t="s">
        <v>66</v>
      </c>
      <c r="AO408" s="84" t="s">
        <v>108</v>
      </c>
      <c r="AP408" s="84" t="s">
        <v>888</v>
      </c>
      <c r="AQ408" s="407" t="s">
        <v>63</v>
      </c>
      <c r="AR408" s="6" t="e">
        <f>VLOOKUP(A:A,EOL!A:B,2,FALSE)</f>
        <v>#N/A</v>
      </c>
    </row>
    <row r="409" spans="1:44" ht="15.75" thickBot="1">
      <c r="A409" s="602" t="s">
        <v>891</v>
      </c>
      <c r="B409" s="226" t="s">
        <v>886</v>
      </c>
      <c r="C409" s="222" t="s">
        <v>108</v>
      </c>
      <c r="D409" s="139" t="s">
        <v>108</v>
      </c>
      <c r="E409" s="139" t="s">
        <v>63</v>
      </c>
      <c r="F409" s="139" t="s">
        <v>63</v>
      </c>
      <c r="G409" s="139" t="s">
        <v>63</v>
      </c>
      <c r="H409" s="139" t="s">
        <v>63</v>
      </c>
      <c r="I409" s="139" t="s">
        <v>63</v>
      </c>
      <c r="J409" s="139" t="s">
        <v>63</v>
      </c>
      <c r="K409" s="139" t="s">
        <v>63</v>
      </c>
      <c r="L409" s="139" t="s">
        <v>63</v>
      </c>
      <c r="M409" s="139" t="s">
        <v>63</v>
      </c>
      <c r="N409" s="139" t="s">
        <v>63</v>
      </c>
      <c r="O409" s="139" t="s">
        <v>63</v>
      </c>
      <c r="P409" s="139" t="s">
        <v>63</v>
      </c>
      <c r="Q409" s="139" t="s">
        <v>63</v>
      </c>
      <c r="R409" s="139" t="s">
        <v>63</v>
      </c>
      <c r="S409" s="139" t="s">
        <v>63</v>
      </c>
      <c r="T409" s="139" t="s">
        <v>63</v>
      </c>
      <c r="U409" s="139" t="s">
        <v>63</v>
      </c>
      <c r="V409" s="17" t="s">
        <v>887</v>
      </c>
      <c r="W409" s="139" t="s">
        <v>63</v>
      </c>
      <c r="X409" s="139" t="s">
        <v>63</v>
      </c>
      <c r="Y409" s="139" t="s">
        <v>63</v>
      </c>
      <c r="Z409" s="139" t="s">
        <v>63</v>
      </c>
      <c r="AA409" s="139" t="s">
        <v>63</v>
      </c>
      <c r="AB409" s="139" t="s">
        <v>63</v>
      </c>
      <c r="AC409" s="139" t="s">
        <v>63</v>
      </c>
      <c r="AD409" s="139" t="s">
        <v>63</v>
      </c>
      <c r="AE409" s="139" t="s">
        <v>63</v>
      </c>
      <c r="AF409" s="139" t="s">
        <v>63</v>
      </c>
      <c r="AG409" s="139" t="s">
        <v>63</v>
      </c>
      <c r="AH409" s="139" t="s">
        <v>63</v>
      </c>
      <c r="AI409" s="139" t="s">
        <v>63</v>
      </c>
      <c r="AJ409" s="139" t="s">
        <v>63</v>
      </c>
      <c r="AK409" s="139" t="s">
        <v>63</v>
      </c>
      <c r="AL409" s="139" t="s">
        <v>63</v>
      </c>
      <c r="AM409" s="139" t="s">
        <v>63</v>
      </c>
      <c r="AN409" s="70" t="s">
        <v>66</v>
      </c>
      <c r="AO409" s="70" t="s">
        <v>108</v>
      </c>
      <c r="AP409" s="70" t="s">
        <v>888</v>
      </c>
      <c r="AQ409" s="131" t="s">
        <v>63</v>
      </c>
      <c r="AR409" s="6" t="e">
        <f>VLOOKUP(A:A,EOL!A:B,2,FALSE)</f>
        <v>#N/A</v>
      </c>
    </row>
    <row r="410" spans="1:44" ht="16.5" thickTop="1" thickBot="1">
      <c r="A410" s="603" t="s">
        <v>892</v>
      </c>
      <c r="B410" s="208" t="s">
        <v>886</v>
      </c>
      <c r="C410" s="209" t="s">
        <v>108</v>
      </c>
      <c r="D410" s="331" t="s">
        <v>108</v>
      </c>
      <c r="E410" s="331" t="s">
        <v>63</v>
      </c>
      <c r="F410" s="331" t="s">
        <v>63</v>
      </c>
      <c r="G410" s="331" t="s">
        <v>63</v>
      </c>
      <c r="H410" s="331" t="s">
        <v>63</v>
      </c>
      <c r="I410" s="331" t="s">
        <v>63</v>
      </c>
      <c r="J410" s="331" t="s">
        <v>63</v>
      </c>
      <c r="K410" s="331" t="s">
        <v>63</v>
      </c>
      <c r="L410" s="331" t="s">
        <v>63</v>
      </c>
      <c r="M410" s="331" t="s">
        <v>63</v>
      </c>
      <c r="N410" s="331" t="s">
        <v>63</v>
      </c>
      <c r="O410" s="331" t="s">
        <v>63</v>
      </c>
      <c r="P410" s="331" t="s">
        <v>63</v>
      </c>
      <c r="Q410" s="331" t="s">
        <v>63</v>
      </c>
      <c r="R410" s="331" t="s">
        <v>63</v>
      </c>
      <c r="S410" s="331" t="s">
        <v>63</v>
      </c>
      <c r="T410" s="331" t="s">
        <v>63</v>
      </c>
      <c r="U410" s="331" t="s">
        <v>63</v>
      </c>
      <c r="V410" s="121" t="s">
        <v>887</v>
      </c>
      <c r="W410" s="331" t="s">
        <v>63</v>
      </c>
      <c r="X410" s="331" t="s">
        <v>63</v>
      </c>
      <c r="Y410" s="331" t="s">
        <v>63</v>
      </c>
      <c r="Z410" s="331" t="s">
        <v>63</v>
      </c>
      <c r="AA410" s="331" t="s">
        <v>63</v>
      </c>
      <c r="AB410" s="331" t="s">
        <v>63</v>
      </c>
      <c r="AC410" s="331" t="s">
        <v>63</v>
      </c>
      <c r="AD410" s="331" t="s">
        <v>63</v>
      </c>
      <c r="AE410" s="331" t="s">
        <v>63</v>
      </c>
      <c r="AF410" s="331" t="s">
        <v>63</v>
      </c>
      <c r="AG410" s="331" t="s">
        <v>63</v>
      </c>
      <c r="AH410" s="331" t="s">
        <v>63</v>
      </c>
      <c r="AI410" s="331" t="s">
        <v>63</v>
      </c>
      <c r="AJ410" s="331" t="s">
        <v>63</v>
      </c>
      <c r="AK410" s="331" t="s">
        <v>63</v>
      </c>
      <c r="AL410" s="331" t="s">
        <v>63</v>
      </c>
      <c r="AM410" s="331" t="s">
        <v>63</v>
      </c>
      <c r="AN410" s="155" t="s">
        <v>66</v>
      </c>
      <c r="AO410" s="155" t="s">
        <v>108</v>
      </c>
      <c r="AP410" s="155" t="s">
        <v>888</v>
      </c>
      <c r="AQ410" s="378" t="s">
        <v>63</v>
      </c>
      <c r="AR410" s="6" t="e">
        <f>VLOOKUP(A:A,EOL!A:B,2,FALSE)</f>
        <v>#N/A</v>
      </c>
    </row>
    <row r="411" spans="1:44" ht="16.5" thickTop="1" thickBot="1">
      <c r="A411" s="542" t="s">
        <v>395</v>
      </c>
      <c r="B411" s="79" t="s">
        <v>396</v>
      </c>
      <c r="C411" s="121" t="s">
        <v>63</v>
      </c>
      <c r="D411" s="121" t="s">
        <v>63</v>
      </c>
      <c r="E411" s="121" t="s">
        <v>63</v>
      </c>
      <c r="F411" s="121" t="s">
        <v>63</v>
      </c>
      <c r="G411" s="195" t="s">
        <v>63</v>
      </c>
      <c r="H411" s="195" t="s">
        <v>63</v>
      </c>
      <c r="I411" s="195" t="s">
        <v>63</v>
      </c>
      <c r="J411" s="121" t="s">
        <v>63</v>
      </c>
      <c r="K411" s="121" t="s">
        <v>63</v>
      </c>
      <c r="L411" s="121" t="s">
        <v>385</v>
      </c>
      <c r="M411" s="195" t="s">
        <v>386</v>
      </c>
      <c r="N411" s="195" t="s">
        <v>63</v>
      </c>
      <c r="O411" s="195" t="s">
        <v>63</v>
      </c>
      <c r="P411" s="195" t="s">
        <v>63</v>
      </c>
      <c r="Q411" s="195" t="s">
        <v>63</v>
      </c>
      <c r="R411" s="195" t="s">
        <v>63</v>
      </c>
      <c r="S411" s="195" t="s">
        <v>63</v>
      </c>
      <c r="T411" s="195" t="s">
        <v>63</v>
      </c>
      <c r="U411" s="195" t="s">
        <v>63</v>
      </c>
      <c r="V411" s="195" t="s">
        <v>63</v>
      </c>
      <c r="W411" s="195" t="s">
        <v>63</v>
      </c>
      <c r="X411" s="195" t="s">
        <v>63</v>
      </c>
      <c r="Y411" s="195" t="s">
        <v>63</v>
      </c>
      <c r="Z411" s="195" t="s">
        <v>63</v>
      </c>
      <c r="AA411" s="121" t="s">
        <v>63</v>
      </c>
      <c r="AB411" s="121" t="s">
        <v>63</v>
      </c>
      <c r="AC411" s="121" t="s">
        <v>63</v>
      </c>
      <c r="AD411" s="121" t="s">
        <v>63</v>
      </c>
      <c r="AE411" s="121" t="s">
        <v>63</v>
      </c>
      <c r="AF411" s="121" t="s">
        <v>63</v>
      </c>
      <c r="AG411" s="121" t="s">
        <v>63</v>
      </c>
      <c r="AH411" s="121" t="s">
        <v>63</v>
      </c>
      <c r="AI411" s="121" t="s">
        <v>63</v>
      </c>
      <c r="AJ411" s="121" t="s">
        <v>63</v>
      </c>
      <c r="AK411" s="121" t="s">
        <v>63</v>
      </c>
      <c r="AL411" s="121" t="s">
        <v>397</v>
      </c>
      <c r="AM411" s="121" t="s">
        <v>63</v>
      </c>
      <c r="AN411" s="232" t="s">
        <v>66</v>
      </c>
      <c r="AO411" s="232" t="s">
        <v>66</v>
      </c>
      <c r="AP411" s="232" t="s">
        <v>66</v>
      </c>
      <c r="AQ411" s="124" t="s">
        <v>63</v>
      </c>
      <c r="AR411" s="6" t="str">
        <f>VLOOKUP(A:A,EOL!A:B,2,FALSE)</f>
        <v>&lt;-Camera is EOL</v>
      </c>
    </row>
    <row r="412" spans="1:44" ht="16.5" thickTop="1" thickBot="1">
      <c r="A412" s="544" t="s">
        <v>398</v>
      </c>
      <c r="B412" s="80" t="s">
        <v>396</v>
      </c>
      <c r="C412" s="19" t="s">
        <v>63</v>
      </c>
      <c r="D412" s="19" t="s">
        <v>63</v>
      </c>
      <c r="E412" s="19" t="s">
        <v>63</v>
      </c>
      <c r="F412" s="19" t="s">
        <v>63</v>
      </c>
      <c r="G412" s="35" t="s">
        <v>63</v>
      </c>
      <c r="H412" s="35" t="s">
        <v>63</v>
      </c>
      <c r="I412" s="35" t="s">
        <v>63</v>
      </c>
      <c r="J412" s="19" t="s">
        <v>63</v>
      </c>
      <c r="K412" s="19" t="s">
        <v>63</v>
      </c>
      <c r="L412" s="19" t="s">
        <v>385</v>
      </c>
      <c r="M412" s="35" t="s">
        <v>386</v>
      </c>
      <c r="N412" s="35" t="s">
        <v>63</v>
      </c>
      <c r="O412" s="35" t="s">
        <v>63</v>
      </c>
      <c r="P412" s="35" t="s">
        <v>63</v>
      </c>
      <c r="Q412" s="35" t="s">
        <v>63</v>
      </c>
      <c r="R412" s="35" t="s">
        <v>63</v>
      </c>
      <c r="S412" s="35" t="s">
        <v>63</v>
      </c>
      <c r="T412" s="35" t="s">
        <v>63</v>
      </c>
      <c r="U412" s="35" t="s">
        <v>63</v>
      </c>
      <c r="V412" s="35" t="s">
        <v>63</v>
      </c>
      <c r="W412" s="35" t="s">
        <v>63</v>
      </c>
      <c r="X412" s="35" t="s">
        <v>63</v>
      </c>
      <c r="Y412" s="35" t="s">
        <v>63</v>
      </c>
      <c r="Z412" s="35" t="s">
        <v>63</v>
      </c>
      <c r="AA412" s="19" t="s">
        <v>63</v>
      </c>
      <c r="AB412" s="19" t="s">
        <v>63</v>
      </c>
      <c r="AC412" s="19" t="s">
        <v>63</v>
      </c>
      <c r="AD412" s="19" t="s">
        <v>63</v>
      </c>
      <c r="AE412" s="19" t="s">
        <v>63</v>
      </c>
      <c r="AF412" s="19" t="s">
        <v>63</v>
      </c>
      <c r="AG412" s="19" t="s">
        <v>63</v>
      </c>
      <c r="AH412" s="19" t="s">
        <v>63</v>
      </c>
      <c r="AI412" s="19" t="s">
        <v>63</v>
      </c>
      <c r="AJ412" s="19" t="s">
        <v>63</v>
      </c>
      <c r="AK412" s="19" t="s">
        <v>63</v>
      </c>
      <c r="AL412" s="19" t="s">
        <v>397</v>
      </c>
      <c r="AM412" s="19" t="s">
        <v>63</v>
      </c>
      <c r="AN412" s="229" t="s">
        <v>66</v>
      </c>
      <c r="AO412" s="229" t="s">
        <v>66</v>
      </c>
      <c r="AP412" s="229" t="s">
        <v>66</v>
      </c>
      <c r="AQ412" s="72" t="s">
        <v>63</v>
      </c>
      <c r="AR412" s="6" t="str">
        <f>VLOOKUP(A:A,EOL!A:B,2,FALSE)</f>
        <v>&lt;-Camera is EOL</v>
      </c>
    </row>
    <row r="413" spans="1:44" ht="16.5" thickTop="1" thickBot="1">
      <c r="A413" s="544" t="s">
        <v>399</v>
      </c>
      <c r="B413" s="80" t="s">
        <v>396</v>
      </c>
      <c r="C413" s="19" t="s">
        <v>63</v>
      </c>
      <c r="D413" s="19" t="s">
        <v>63</v>
      </c>
      <c r="E413" s="19" t="s">
        <v>63</v>
      </c>
      <c r="F413" s="19" t="s">
        <v>63</v>
      </c>
      <c r="G413" s="35" t="s">
        <v>63</v>
      </c>
      <c r="H413" s="35" t="s">
        <v>63</v>
      </c>
      <c r="I413" s="35" t="s">
        <v>63</v>
      </c>
      <c r="J413" s="19" t="s">
        <v>63</v>
      </c>
      <c r="K413" s="19" t="s">
        <v>63</v>
      </c>
      <c r="L413" s="19" t="s">
        <v>385</v>
      </c>
      <c r="M413" s="35" t="s">
        <v>386</v>
      </c>
      <c r="N413" s="35" t="s">
        <v>63</v>
      </c>
      <c r="O413" s="35" t="s">
        <v>63</v>
      </c>
      <c r="P413" s="35" t="s">
        <v>63</v>
      </c>
      <c r="Q413" s="35" t="s">
        <v>63</v>
      </c>
      <c r="R413" s="35" t="s">
        <v>63</v>
      </c>
      <c r="S413" s="35" t="s">
        <v>63</v>
      </c>
      <c r="T413" s="35" t="s">
        <v>63</v>
      </c>
      <c r="U413" s="35" t="s">
        <v>63</v>
      </c>
      <c r="V413" s="35" t="s">
        <v>63</v>
      </c>
      <c r="W413" s="35" t="s">
        <v>63</v>
      </c>
      <c r="X413" s="35" t="s">
        <v>63</v>
      </c>
      <c r="Y413" s="35" t="s">
        <v>63</v>
      </c>
      <c r="Z413" s="35" t="s">
        <v>63</v>
      </c>
      <c r="AA413" s="19" t="s">
        <v>63</v>
      </c>
      <c r="AB413" s="19" t="s">
        <v>63</v>
      </c>
      <c r="AC413" s="19" t="s">
        <v>63</v>
      </c>
      <c r="AD413" s="19" t="s">
        <v>63</v>
      </c>
      <c r="AE413" s="19" t="s">
        <v>63</v>
      </c>
      <c r="AF413" s="19" t="s">
        <v>63</v>
      </c>
      <c r="AG413" s="19" t="s">
        <v>63</v>
      </c>
      <c r="AH413" s="19" t="s">
        <v>63</v>
      </c>
      <c r="AI413" s="19" t="s">
        <v>63</v>
      </c>
      <c r="AJ413" s="19" t="s">
        <v>63</v>
      </c>
      <c r="AK413" s="19" t="s">
        <v>63</v>
      </c>
      <c r="AL413" s="19" t="s">
        <v>397</v>
      </c>
      <c r="AM413" s="19" t="s">
        <v>63</v>
      </c>
      <c r="AN413" s="229" t="s">
        <v>66</v>
      </c>
      <c r="AO413" s="229" t="s">
        <v>66</v>
      </c>
      <c r="AP413" s="229" t="s">
        <v>66</v>
      </c>
      <c r="AQ413" s="72" t="s">
        <v>63</v>
      </c>
      <c r="AR413" s="6" t="str">
        <f>VLOOKUP(A:A,EOL!A:B,2,FALSE)</f>
        <v>&lt;-Camera is EOL</v>
      </c>
    </row>
    <row r="414" spans="1:44" ht="15.75" thickTop="1">
      <c r="A414" s="533" t="s">
        <v>409</v>
      </c>
      <c r="B414" s="79" t="s">
        <v>410</v>
      </c>
      <c r="C414" s="12" t="s">
        <v>63</v>
      </c>
      <c r="D414" s="12" t="s">
        <v>63</v>
      </c>
      <c r="E414" s="12" t="s">
        <v>63</v>
      </c>
      <c r="F414" s="12" t="s">
        <v>63</v>
      </c>
      <c r="G414" s="29" t="s">
        <v>63</v>
      </c>
      <c r="H414" s="29" t="s">
        <v>63</v>
      </c>
      <c r="I414" s="29" t="s">
        <v>63</v>
      </c>
      <c r="J414" s="12" t="s">
        <v>63</v>
      </c>
      <c r="K414" s="12" t="s">
        <v>63</v>
      </c>
      <c r="L414" s="12" t="s">
        <v>385</v>
      </c>
      <c r="M414" s="29" t="s">
        <v>411</v>
      </c>
      <c r="N414" s="29" t="s">
        <v>63</v>
      </c>
      <c r="O414" s="29" t="s">
        <v>63</v>
      </c>
      <c r="P414" s="29" t="s">
        <v>63</v>
      </c>
      <c r="Q414" s="29" t="s">
        <v>63</v>
      </c>
      <c r="R414" s="29" t="s">
        <v>63</v>
      </c>
      <c r="S414" s="29" t="s">
        <v>63</v>
      </c>
      <c r="T414" s="29" t="s">
        <v>63</v>
      </c>
      <c r="U414" s="29" t="s">
        <v>63</v>
      </c>
      <c r="V414" s="29" t="s">
        <v>63</v>
      </c>
      <c r="W414" s="29" t="s">
        <v>63</v>
      </c>
      <c r="X414" s="29" t="s">
        <v>63</v>
      </c>
      <c r="Y414" s="29" t="s">
        <v>63</v>
      </c>
      <c r="Z414" s="29" t="s">
        <v>63</v>
      </c>
      <c r="AA414" s="12" t="s">
        <v>63</v>
      </c>
      <c r="AB414" s="12" t="s">
        <v>63</v>
      </c>
      <c r="AC414" s="12" t="s">
        <v>63</v>
      </c>
      <c r="AD414" s="12" t="s">
        <v>63</v>
      </c>
      <c r="AE414" s="12" t="s">
        <v>63</v>
      </c>
      <c r="AF414" s="12" t="s">
        <v>63</v>
      </c>
      <c r="AG414" s="12" t="s">
        <v>63</v>
      </c>
      <c r="AH414" s="12" t="s">
        <v>63</v>
      </c>
      <c r="AI414" s="12" t="s">
        <v>63</v>
      </c>
      <c r="AJ414" s="12" t="s">
        <v>63</v>
      </c>
      <c r="AK414" s="12" t="s">
        <v>63</v>
      </c>
      <c r="AL414" s="12" t="s">
        <v>63</v>
      </c>
      <c r="AM414" s="12" t="s">
        <v>63</v>
      </c>
      <c r="AN414" s="218" t="s">
        <v>66</v>
      </c>
      <c r="AO414" s="218" t="s">
        <v>66</v>
      </c>
      <c r="AP414" s="218" t="s">
        <v>66</v>
      </c>
      <c r="AQ414" s="64" t="s">
        <v>63</v>
      </c>
      <c r="AR414" s="6" t="str">
        <f>VLOOKUP(A:A,EOL!A:B,2,FALSE)</f>
        <v>&lt;-Camera is EOL</v>
      </c>
    </row>
    <row r="415" spans="1:44" ht="15.75" thickBot="1">
      <c r="A415" s="531" t="s">
        <v>412</v>
      </c>
      <c r="B415" s="76" t="s">
        <v>410</v>
      </c>
      <c r="C415" s="17" t="s">
        <v>63</v>
      </c>
      <c r="D415" s="17" t="s">
        <v>63</v>
      </c>
      <c r="E415" s="17" t="s">
        <v>63</v>
      </c>
      <c r="F415" s="17" t="s">
        <v>63</v>
      </c>
      <c r="G415" s="31" t="s">
        <v>63</v>
      </c>
      <c r="H415" s="31" t="s">
        <v>63</v>
      </c>
      <c r="I415" s="31" t="s">
        <v>63</v>
      </c>
      <c r="J415" s="17" t="s">
        <v>63</v>
      </c>
      <c r="K415" s="17" t="s">
        <v>63</v>
      </c>
      <c r="L415" s="17" t="s">
        <v>385</v>
      </c>
      <c r="M415" s="31" t="s">
        <v>411</v>
      </c>
      <c r="N415" s="31" t="s">
        <v>63</v>
      </c>
      <c r="O415" s="31" t="s">
        <v>63</v>
      </c>
      <c r="P415" s="31" t="s">
        <v>63</v>
      </c>
      <c r="Q415" s="31" t="s">
        <v>63</v>
      </c>
      <c r="R415" s="31" t="s">
        <v>63</v>
      </c>
      <c r="S415" s="31" t="s">
        <v>63</v>
      </c>
      <c r="T415" s="31" t="s">
        <v>63</v>
      </c>
      <c r="U415" s="31" t="s">
        <v>63</v>
      </c>
      <c r="V415" s="31" t="s">
        <v>63</v>
      </c>
      <c r="W415" s="31" t="s">
        <v>63</v>
      </c>
      <c r="X415" s="31" t="s">
        <v>63</v>
      </c>
      <c r="Y415" s="31" t="s">
        <v>63</v>
      </c>
      <c r="Z415" s="31" t="s">
        <v>63</v>
      </c>
      <c r="AA415" s="17" t="s">
        <v>63</v>
      </c>
      <c r="AB415" s="17" t="s">
        <v>63</v>
      </c>
      <c r="AC415" s="17" t="s">
        <v>63</v>
      </c>
      <c r="AD415" s="17" t="s">
        <v>63</v>
      </c>
      <c r="AE415" s="17" t="s">
        <v>63</v>
      </c>
      <c r="AF415" s="17" t="s">
        <v>63</v>
      </c>
      <c r="AG415" s="17" t="s">
        <v>63</v>
      </c>
      <c r="AH415" s="17" t="s">
        <v>63</v>
      </c>
      <c r="AI415" s="17" t="s">
        <v>63</v>
      </c>
      <c r="AJ415" s="17" t="s">
        <v>63</v>
      </c>
      <c r="AK415" s="17" t="s">
        <v>63</v>
      </c>
      <c r="AL415" s="17" t="s">
        <v>63</v>
      </c>
      <c r="AM415" s="17" t="s">
        <v>63</v>
      </c>
      <c r="AN415" s="220" t="s">
        <v>66</v>
      </c>
      <c r="AO415" s="220" t="s">
        <v>66</v>
      </c>
      <c r="AP415" s="220" t="s">
        <v>66</v>
      </c>
      <c r="AQ415" s="68" t="s">
        <v>63</v>
      </c>
      <c r="AR415" s="6" t="str">
        <f>VLOOKUP(A:A,EOL!A:B,2,FALSE)</f>
        <v>&lt;-Camera is EOL</v>
      </c>
    </row>
    <row r="416" spans="1:44" ht="16.5" thickTop="1" thickBot="1">
      <c r="A416" s="531" t="s">
        <v>413</v>
      </c>
      <c r="B416" s="76" t="s">
        <v>410</v>
      </c>
      <c r="C416" s="17" t="s">
        <v>63</v>
      </c>
      <c r="D416" s="17" t="s">
        <v>63</v>
      </c>
      <c r="E416" s="17" t="s">
        <v>63</v>
      </c>
      <c r="F416" s="17" t="s">
        <v>63</v>
      </c>
      <c r="G416" s="31" t="s">
        <v>63</v>
      </c>
      <c r="H416" s="31" t="s">
        <v>63</v>
      </c>
      <c r="I416" s="31" t="s">
        <v>63</v>
      </c>
      <c r="J416" s="17" t="s">
        <v>63</v>
      </c>
      <c r="K416" s="17" t="s">
        <v>63</v>
      </c>
      <c r="L416" s="17" t="s">
        <v>385</v>
      </c>
      <c r="M416" s="31" t="s">
        <v>411</v>
      </c>
      <c r="N416" s="31" t="s">
        <v>63</v>
      </c>
      <c r="O416" s="31" t="s">
        <v>63</v>
      </c>
      <c r="P416" s="31" t="s">
        <v>63</v>
      </c>
      <c r="Q416" s="31" t="s">
        <v>63</v>
      </c>
      <c r="R416" s="31" t="s">
        <v>63</v>
      </c>
      <c r="S416" s="31" t="s">
        <v>63</v>
      </c>
      <c r="T416" s="31" t="s">
        <v>63</v>
      </c>
      <c r="U416" s="31" t="s">
        <v>63</v>
      </c>
      <c r="V416" s="31" t="s">
        <v>63</v>
      </c>
      <c r="W416" s="31" t="s">
        <v>63</v>
      </c>
      <c r="X416" s="31" t="s">
        <v>63</v>
      </c>
      <c r="Y416" s="31" t="s">
        <v>63</v>
      </c>
      <c r="Z416" s="31" t="s">
        <v>63</v>
      </c>
      <c r="AA416" s="17" t="s">
        <v>63</v>
      </c>
      <c r="AB416" s="17" t="s">
        <v>63</v>
      </c>
      <c r="AC416" s="17" t="s">
        <v>63</v>
      </c>
      <c r="AD416" s="17" t="s">
        <v>63</v>
      </c>
      <c r="AE416" s="17" t="s">
        <v>63</v>
      </c>
      <c r="AF416" s="17" t="s">
        <v>63</v>
      </c>
      <c r="AG416" s="17" t="s">
        <v>63</v>
      </c>
      <c r="AH416" s="17" t="s">
        <v>63</v>
      </c>
      <c r="AI416" s="17" t="s">
        <v>63</v>
      </c>
      <c r="AJ416" s="17" t="s">
        <v>63</v>
      </c>
      <c r="AK416" s="17" t="s">
        <v>63</v>
      </c>
      <c r="AL416" s="17" t="s">
        <v>63</v>
      </c>
      <c r="AM416" s="17" t="s">
        <v>63</v>
      </c>
      <c r="AN416" s="220" t="s">
        <v>66</v>
      </c>
      <c r="AO416" s="220" t="s">
        <v>66</v>
      </c>
      <c r="AP416" s="220" t="s">
        <v>66</v>
      </c>
      <c r="AQ416" s="68" t="s">
        <v>63</v>
      </c>
      <c r="AR416" s="6" t="str">
        <f>VLOOKUP(A:A,EOL!A:B,2,FALSE)</f>
        <v>&lt;-Camera is EOL</v>
      </c>
    </row>
    <row r="417" spans="1:44" ht="16.5" thickTop="1" thickBot="1">
      <c r="A417" s="598" t="s">
        <v>423</v>
      </c>
      <c r="B417" s="77" t="s">
        <v>424</v>
      </c>
      <c r="C417" s="18" t="s">
        <v>63</v>
      </c>
      <c r="D417" s="18" t="s">
        <v>63</v>
      </c>
      <c r="E417" s="18" t="s">
        <v>63</v>
      </c>
      <c r="F417" s="18" t="s">
        <v>63</v>
      </c>
      <c r="G417" s="54" t="s">
        <v>63</v>
      </c>
      <c r="H417" s="54" t="s">
        <v>63</v>
      </c>
      <c r="I417" s="54" t="s">
        <v>63</v>
      </c>
      <c r="J417" s="18" t="s">
        <v>63</v>
      </c>
      <c r="K417" s="18" t="s">
        <v>63</v>
      </c>
      <c r="L417" s="18" t="s">
        <v>385</v>
      </c>
      <c r="M417" s="54" t="s">
        <v>411</v>
      </c>
      <c r="N417" s="54" t="s">
        <v>63</v>
      </c>
      <c r="O417" s="54" t="s">
        <v>63</v>
      </c>
      <c r="P417" s="54" t="s">
        <v>63</v>
      </c>
      <c r="Q417" s="54" t="s">
        <v>63</v>
      </c>
      <c r="R417" s="54" t="s">
        <v>63</v>
      </c>
      <c r="S417" s="54" t="s">
        <v>63</v>
      </c>
      <c r="T417" s="54" t="s">
        <v>63</v>
      </c>
      <c r="U417" s="54" t="s">
        <v>63</v>
      </c>
      <c r="V417" s="54" t="s">
        <v>63</v>
      </c>
      <c r="W417" s="54" t="s">
        <v>63</v>
      </c>
      <c r="X417" s="54" t="s">
        <v>63</v>
      </c>
      <c r="Y417" s="54" t="s">
        <v>63</v>
      </c>
      <c r="Z417" s="54" t="s">
        <v>63</v>
      </c>
      <c r="AA417" s="18" t="s">
        <v>63</v>
      </c>
      <c r="AB417" s="18" t="s">
        <v>63</v>
      </c>
      <c r="AC417" s="18" t="s">
        <v>63</v>
      </c>
      <c r="AD417" s="18" t="s">
        <v>63</v>
      </c>
      <c r="AE417" s="18" t="s">
        <v>63</v>
      </c>
      <c r="AF417" s="18" t="s">
        <v>63</v>
      </c>
      <c r="AG417" s="18" t="s">
        <v>63</v>
      </c>
      <c r="AH417" s="18" t="s">
        <v>63</v>
      </c>
      <c r="AI417" s="18" t="s">
        <v>63</v>
      </c>
      <c r="AJ417" s="18" t="s">
        <v>63</v>
      </c>
      <c r="AK417" s="18" t="s">
        <v>63</v>
      </c>
      <c r="AL417" s="18" t="s">
        <v>397</v>
      </c>
      <c r="AM417" s="18" t="s">
        <v>63</v>
      </c>
      <c r="AN417" s="223" t="s">
        <v>66</v>
      </c>
      <c r="AO417" s="223" t="s">
        <v>66</v>
      </c>
      <c r="AP417" s="223" t="s">
        <v>66</v>
      </c>
      <c r="AQ417" s="78" t="s">
        <v>63</v>
      </c>
      <c r="AR417" s="6" t="str">
        <f>VLOOKUP(A:A,EOL!A:B,2,FALSE)</f>
        <v>&lt;-Camera is EOL</v>
      </c>
    </row>
    <row r="418" spans="1:44" ht="15.75" thickBot="1">
      <c r="A418" s="618" t="s">
        <v>425</v>
      </c>
      <c r="B418" s="315" t="s">
        <v>424</v>
      </c>
      <c r="C418" s="166" t="s">
        <v>63</v>
      </c>
      <c r="D418" s="166" t="s">
        <v>63</v>
      </c>
      <c r="E418" s="166" t="s">
        <v>63</v>
      </c>
      <c r="F418" s="166" t="s">
        <v>63</v>
      </c>
      <c r="G418" s="340" t="s">
        <v>63</v>
      </c>
      <c r="H418" s="340" t="s">
        <v>63</v>
      </c>
      <c r="I418" s="340" t="s">
        <v>63</v>
      </c>
      <c r="J418" s="166" t="s">
        <v>63</v>
      </c>
      <c r="K418" s="166" t="s">
        <v>63</v>
      </c>
      <c r="L418" s="166" t="s">
        <v>385</v>
      </c>
      <c r="M418" s="340" t="s">
        <v>411</v>
      </c>
      <c r="N418" s="340" t="s">
        <v>63</v>
      </c>
      <c r="O418" s="340" t="s">
        <v>63</v>
      </c>
      <c r="P418" s="340" t="s">
        <v>63</v>
      </c>
      <c r="Q418" s="340" t="s">
        <v>63</v>
      </c>
      <c r="R418" s="340" t="s">
        <v>63</v>
      </c>
      <c r="S418" s="340" t="s">
        <v>63</v>
      </c>
      <c r="T418" s="340" t="s">
        <v>63</v>
      </c>
      <c r="U418" s="340" t="s">
        <v>63</v>
      </c>
      <c r="V418" s="340" t="s">
        <v>63</v>
      </c>
      <c r="W418" s="340" t="s">
        <v>63</v>
      </c>
      <c r="X418" s="340" t="s">
        <v>63</v>
      </c>
      <c r="Y418" s="340" t="s">
        <v>63</v>
      </c>
      <c r="Z418" s="340" t="s">
        <v>63</v>
      </c>
      <c r="AA418" s="166" t="s">
        <v>63</v>
      </c>
      <c r="AB418" s="166" t="s">
        <v>63</v>
      </c>
      <c r="AC418" s="166" t="s">
        <v>63</v>
      </c>
      <c r="AD418" s="166" t="s">
        <v>63</v>
      </c>
      <c r="AE418" s="166" t="s">
        <v>63</v>
      </c>
      <c r="AF418" s="166" t="s">
        <v>63</v>
      </c>
      <c r="AG418" s="166" t="s">
        <v>63</v>
      </c>
      <c r="AH418" s="166" t="s">
        <v>63</v>
      </c>
      <c r="AI418" s="166" t="s">
        <v>63</v>
      </c>
      <c r="AJ418" s="166" t="s">
        <v>63</v>
      </c>
      <c r="AK418" s="166" t="s">
        <v>63</v>
      </c>
      <c r="AL418" s="166" t="s">
        <v>397</v>
      </c>
      <c r="AM418" s="166" t="s">
        <v>63</v>
      </c>
      <c r="AN418" s="252" t="s">
        <v>66</v>
      </c>
      <c r="AO418" s="252" t="s">
        <v>66</v>
      </c>
      <c r="AP418" s="252" t="s">
        <v>66</v>
      </c>
      <c r="AQ418" s="167" t="s">
        <v>63</v>
      </c>
      <c r="AR418" s="6" t="str">
        <f>VLOOKUP(A:A,EOL!A:B,2,FALSE)</f>
        <v>&lt;-Camera is EOL</v>
      </c>
    </row>
    <row r="419" spans="1:44" ht="15.75" thickBot="1">
      <c r="A419" s="619" t="s">
        <v>426</v>
      </c>
      <c r="B419" s="75" t="s">
        <v>424</v>
      </c>
      <c r="C419" s="14" t="s">
        <v>63</v>
      </c>
      <c r="D419" s="14" t="s">
        <v>63</v>
      </c>
      <c r="E419" s="14" t="s">
        <v>63</v>
      </c>
      <c r="F419" s="14" t="s">
        <v>63</v>
      </c>
      <c r="G419" s="30" t="s">
        <v>63</v>
      </c>
      <c r="H419" s="30" t="s">
        <v>63</v>
      </c>
      <c r="I419" s="30" t="s">
        <v>63</v>
      </c>
      <c r="J419" s="14" t="s">
        <v>63</v>
      </c>
      <c r="K419" s="14" t="s">
        <v>63</v>
      </c>
      <c r="L419" s="14" t="s">
        <v>385</v>
      </c>
      <c r="M419" s="30" t="s">
        <v>411</v>
      </c>
      <c r="N419" s="30" t="s">
        <v>63</v>
      </c>
      <c r="O419" s="30" t="s">
        <v>63</v>
      </c>
      <c r="P419" s="30" t="s">
        <v>63</v>
      </c>
      <c r="Q419" s="30" t="s">
        <v>63</v>
      </c>
      <c r="R419" s="30" t="s">
        <v>63</v>
      </c>
      <c r="S419" s="30" t="s">
        <v>63</v>
      </c>
      <c r="T419" s="30" t="s">
        <v>63</v>
      </c>
      <c r="U419" s="30" t="s">
        <v>63</v>
      </c>
      <c r="V419" s="30" t="s">
        <v>63</v>
      </c>
      <c r="W419" s="30" t="s">
        <v>63</v>
      </c>
      <c r="X419" s="30" t="s">
        <v>63</v>
      </c>
      <c r="Y419" s="30" t="s">
        <v>63</v>
      </c>
      <c r="Z419" s="30" t="s">
        <v>63</v>
      </c>
      <c r="AA419" s="14" t="s">
        <v>63</v>
      </c>
      <c r="AB419" s="14" t="s">
        <v>63</v>
      </c>
      <c r="AC419" s="14" t="s">
        <v>63</v>
      </c>
      <c r="AD419" s="14" t="s">
        <v>63</v>
      </c>
      <c r="AE419" s="14" t="s">
        <v>63</v>
      </c>
      <c r="AF419" s="14" t="s">
        <v>63</v>
      </c>
      <c r="AG419" s="14" t="s">
        <v>63</v>
      </c>
      <c r="AH419" s="14" t="s">
        <v>63</v>
      </c>
      <c r="AI419" s="14" t="s">
        <v>63</v>
      </c>
      <c r="AJ419" s="14" t="s">
        <v>63</v>
      </c>
      <c r="AK419" s="14" t="s">
        <v>63</v>
      </c>
      <c r="AL419" s="14" t="s">
        <v>397</v>
      </c>
      <c r="AM419" s="14" t="s">
        <v>63</v>
      </c>
      <c r="AN419" s="207" t="s">
        <v>66</v>
      </c>
      <c r="AO419" s="207" t="s">
        <v>66</v>
      </c>
      <c r="AP419" s="252" t="s">
        <v>66</v>
      </c>
      <c r="AQ419" s="168" t="s">
        <v>63</v>
      </c>
      <c r="AR419" s="6" t="str">
        <f>VLOOKUP(A:A,EOL!A:B,2,FALSE)</f>
        <v>&lt;-Camera is EOL</v>
      </c>
    </row>
    <row r="420" spans="1:44" ht="15.75" thickBot="1">
      <c r="A420" s="620" t="s">
        <v>383</v>
      </c>
      <c r="B420" s="77" t="s">
        <v>384</v>
      </c>
      <c r="C420" s="18" t="s">
        <v>63</v>
      </c>
      <c r="D420" s="18" t="s">
        <v>63</v>
      </c>
      <c r="E420" s="18" t="s">
        <v>63</v>
      </c>
      <c r="F420" s="18" t="s">
        <v>63</v>
      </c>
      <c r="G420" s="54" t="s">
        <v>63</v>
      </c>
      <c r="H420" s="54" t="s">
        <v>63</v>
      </c>
      <c r="I420" s="54" t="s">
        <v>63</v>
      </c>
      <c r="J420" s="18" t="s">
        <v>63</v>
      </c>
      <c r="K420" s="18" t="s">
        <v>63</v>
      </c>
      <c r="L420" s="18" t="s">
        <v>385</v>
      </c>
      <c r="M420" s="54" t="s">
        <v>386</v>
      </c>
      <c r="N420" s="54" t="s">
        <v>63</v>
      </c>
      <c r="O420" s="54" t="s">
        <v>63</v>
      </c>
      <c r="P420" s="54" t="s">
        <v>63</v>
      </c>
      <c r="Q420" s="54" t="s">
        <v>63</v>
      </c>
      <c r="R420" s="54" t="s">
        <v>63</v>
      </c>
      <c r="S420" s="54" t="s">
        <v>63</v>
      </c>
      <c r="T420" s="54" t="s">
        <v>63</v>
      </c>
      <c r="U420" s="54" t="s">
        <v>63</v>
      </c>
      <c r="V420" s="54" t="s">
        <v>63</v>
      </c>
      <c r="W420" s="54" t="s">
        <v>63</v>
      </c>
      <c r="X420" s="54" t="s">
        <v>63</v>
      </c>
      <c r="Y420" s="54" t="s">
        <v>63</v>
      </c>
      <c r="Z420" s="54" t="s">
        <v>63</v>
      </c>
      <c r="AA420" s="18" t="s">
        <v>63</v>
      </c>
      <c r="AB420" s="18" t="s">
        <v>63</v>
      </c>
      <c r="AC420" s="18" t="s">
        <v>63</v>
      </c>
      <c r="AD420" s="18" t="s">
        <v>63</v>
      </c>
      <c r="AE420" s="18" t="s">
        <v>63</v>
      </c>
      <c r="AF420" s="18" t="s">
        <v>63</v>
      </c>
      <c r="AG420" s="18" t="s">
        <v>63</v>
      </c>
      <c r="AH420" s="18" t="s">
        <v>63</v>
      </c>
      <c r="AI420" s="18" t="s">
        <v>63</v>
      </c>
      <c r="AJ420" s="18" t="s">
        <v>63</v>
      </c>
      <c r="AK420" s="18" t="s">
        <v>63</v>
      </c>
      <c r="AL420" s="18" t="s">
        <v>63</v>
      </c>
      <c r="AM420" s="18" t="s">
        <v>63</v>
      </c>
      <c r="AN420" s="223" t="s">
        <v>66</v>
      </c>
      <c r="AO420" s="223" t="s">
        <v>66</v>
      </c>
      <c r="AP420" s="252" t="s">
        <v>66</v>
      </c>
      <c r="AQ420" s="169" t="s">
        <v>63</v>
      </c>
      <c r="AR420" s="6" t="str">
        <f>VLOOKUP(A:A,EOL!A:B,2,FALSE)</f>
        <v>&lt;-Camera is EOL</v>
      </c>
    </row>
    <row r="421" spans="1:44" ht="15.75" thickBot="1">
      <c r="A421" s="621" t="s">
        <v>383</v>
      </c>
      <c r="B421" s="77" t="s">
        <v>384</v>
      </c>
      <c r="C421" s="18" t="s">
        <v>63</v>
      </c>
      <c r="D421" s="18" t="s">
        <v>63</v>
      </c>
      <c r="E421" s="18" t="s">
        <v>63</v>
      </c>
      <c r="F421" s="18" t="s">
        <v>63</v>
      </c>
      <c r="G421" s="54" t="s">
        <v>63</v>
      </c>
      <c r="H421" s="54" t="s">
        <v>63</v>
      </c>
      <c r="I421" s="54" t="s">
        <v>63</v>
      </c>
      <c r="J421" s="18" t="s">
        <v>63</v>
      </c>
      <c r="K421" s="14" t="s">
        <v>63</v>
      </c>
      <c r="L421" s="18" t="s">
        <v>385</v>
      </c>
      <c r="M421" s="54" t="s">
        <v>386</v>
      </c>
      <c r="N421" s="54" t="s">
        <v>63</v>
      </c>
      <c r="O421" s="54" t="s">
        <v>63</v>
      </c>
      <c r="P421" s="54" t="s">
        <v>63</v>
      </c>
      <c r="Q421" s="54" t="s">
        <v>63</v>
      </c>
      <c r="R421" s="54" t="s">
        <v>63</v>
      </c>
      <c r="S421" s="54" t="s">
        <v>63</v>
      </c>
      <c r="T421" s="54" t="s">
        <v>63</v>
      </c>
      <c r="U421" s="54" t="s">
        <v>63</v>
      </c>
      <c r="V421" s="54" t="s">
        <v>63</v>
      </c>
      <c r="W421" s="54" t="s">
        <v>63</v>
      </c>
      <c r="X421" s="54" t="s">
        <v>63</v>
      </c>
      <c r="Y421" s="54" t="s">
        <v>63</v>
      </c>
      <c r="Z421" s="54" t="s">
        <v>63</v>
      </c>
      <c r="AA421" s="18" t="s">
        <v>63</v>
      </c>
      <c r="AB421" s="18" t="s">
        <v>63</v>
      </c>
      <c r="AC421" s="18" t="s">
        <v>63</v>
      </c>
      <c r="AD421" s="18" t="s">
        <v>63</v>
      </c>
      <c r="AE421" s="18" t="s">
        <v>63</v>
      </c>
      <c r="AF421" s="18" t="s">
        <v>63</v>
      </c>
      <c r="AG421" s="18" t="s">
        <v>63</v>
      </c>
      <c r="AH421" s="18" t="s">
        <v>63</v>
      </c>
      <c r="AI421" s="18" t="s">
        <v>63</v>
      </c>
      <c r="AJ421" s="18" t="s">
        <v>63</v>
      </c>
      <c r="AK421" s="18" t="s">
        <v>63</v>
      </c>
      <c r="AL421" s="18" t="s">
        <v>63</v>
      </c>
      <c r="AM421" s="18" t="s">
        <v>63</v>
      </c>
      <c r="AN421" s="223" t="s">
        <v>66</v>
      </c>
      <c r="AO421" s="223" t="s">
        <v>66</v>
      </c>
      <c r="AP421" s="252" t="s">
        <v>66</v>
      </c>
      <c r="AQ421" s="170" t="s">
        <v>63</v>
      </c>
      <c r="AR421" s="6" t="str">
        <f>VLOOKUP(A:A,EOL!A:B,2,FALSE)</f>
        <v>&lt;-Camera is EOL</v>
      </c>
    </row>
    <row r="422" spans="1:44" ht="15.75" thickBot="1">
      <c r="A422" s="622" t="s">
        <v>387</v>
      </c>
      <c r="B422" s="304" t="s">
        <v>384</v>
      </c>
      <c r="C422" s="18" t="s">
        <v>63</v>
      </c>
      <c r="D422" s="18" t="s">
        <v>63</v>
      </c>
      <c r="E422" s="18" t="s">
        <v>63</v>
      </c>
      <c r="F422" s="18" t="s">
        <v>63</v>
      </c>
      <c r="G422" s="54" t="s">
        <v>63</v>
      </c>
      <c r="H422" s="54" t="s">
        <v>63</v>
      </c>
      <c r="I422" s="54" t="s">
        <v>63</v>
      </c>
      <c r="J422" s="18" t="s">
        <v>63</v>
      </c>
      <c r="K422" s="18" t="s">
        <v>63</v>
      </c>
      <c r="L422" s="18" t="s">
        <v>385</v>
      </c>
      <c r="M422" s="54" t="s">
        <v>386</v>
      </c>
      <c r="N422" s="54" t="s">
        <v>63</v>
      </c>
      <c r="O422" s="54" t="s">
        <v>63</v>
      </c>
      <c r="P422" s="54" t="s">
        <v>63</v>
      </c>
      <c r="Q422" s="54" t="s">
        <v>63</v>
      </c>
      <c r="R422" s="54" t="s">
        <v>63</v>
      </c>
      <c r="S422" s="54" t="s">
        <v>63</v>
      </c>
      <c r="T422" s="54" t="s">
        <v>63</v>
      </c>
      <c r="U422" s="54" t="s">
        <v>63</v>
      </c>
      <c r="V422" s="54" t="s">
        <v>63</v>
      </c>
      <c r="W422" s="54" t="s">
        <v>63</v>
      </c>
      <c r="X422" s="54" t="s">
        <v>63</v>
      </c>
      <c r="Y422" s="54" t="s">
        <v>63</v>
      </c>
      <c r="Z422" s="54" t="s">
        <v>63</v>
      </c>
      <c r="AA422" s="18" t="s">
        <v>63</v>
      </c>
      <c r="AB422" s="18" t="s">
        <v>63</v>
      </c>
      <c r="AC422" s="18" t="s">
        <v>63</v>
      </c>
      <c r="AD422" s="18" t="s">
        <v>63</v>
      </c>
      <c r="AE422" s="18" t="s">
        <v>63</v>
      </c>
      <c r="AF422" s="18" t="s">
        <v>63</v>
      </c>
      <c r="AG422" s="18" t="s">
        <v>63</v>
      </c>
      <c r="AH422" s="18" t="s">
        <v>63</v>
      </c>
      <c r="AI422" s="18" t="s">
        <v>63</v>
      </c>
      <c r="AJ422" s="18" t="s">
        <v>63</v>
      </c>
      <c r="AK422" s="18" t="s">
        <v>63</v>
      </c>
      <c r="AL422" s="18" t="s">
        <v>63</v>
      </c>
      <c r="AM422" s="18" t="s">
        <v>63</v>
      </c>
      <c r="AN422" s="223" t="s">
        <v>66</v>
      </c>
      <c r="AO422" s="223" t="s">
        <v>66</v>
      </c>
      <c r="AP422" s="252" t="s">
        <v>66</v>
      </c>
      <c r="AQ422" s="171" t="s">
        <v>63</v>
      </c>
      <c r="AR422" s="6" t="str">
        <f>VLOOKUP(A:A,EOL!A:B,2,FALSE)</f>
        <v>&lt;-Camera is EOL</v>
      </c>
    </row>
    <row r="423" spans="1:44" ht="15.75" thickBot="1">
      <c r="A423" s="623" t="s">
        <v>388</v>
      </c>
      <c r="B423" s="300" t="s">
        <v>384</v>
      </c>
      <c r="C423" s="172" t="s">
        <v>63</v>
      </c>
      <c r="D423" s="172" t="s">
        <v>63</v>
      </c>
      <c r="E423" s="172" t="s">
        <v>63</v>
      </c>
      <c r="F423" s="172" t="s">
        <v>63</v>
      </c>
      <c r="G423" s="336" t="s">
        <v>63</v>
      </c>
      <c r="H423" s="336" t="s">
        <v>63</v>
      </c>
      <c r="I423" s="336" t="s">
        <v>63</v>
      </c>
      <c r="J423" s="172" t="s">
        <v>63</v>
      </c>
      <c r="K423" s="172" t="s">
        <v>63</v>
      </c>
      <c r="L423" s="325" t="s">
        <v>385</v>
      </c>
      <c r="M423" s="336" t="s">
        <v>386</v>
      </c>
      <c r="N423" s="336" t="s">
        <v>63</v>
      </c>
      <c r="O423" s="336" t="s">
        <v>63</v>
      </c>
      <c r="P423" s="336" t="s">
        <v>63</v>
      </c>
      <c r="Q423" s="336" t="s">
        <v>63</v>
      </c>
      <c r="R423" s="336" t="s">
        <v>63</v>
      </c>
      <c r="S423" s="336" t="s">
        <v>63</v>
      </c>
      <c r="T423" s="336" t="s">
        <v>63</v>
      </c>
      <c r="U423" s="336" t="s">
        <v>63</v>
      </c>
      <c r="V423" s="336" t="s">
        <v>63</v>
      </c>
      <c r="W423" s="336" t="s">
        <v>63</v>
      </c>
      <c r="X423" s="336" t="s">
        <v>63</v>
      </c>
      <c r="Y423" s="336" t="s">
        <v>63</v>
      </c>
      <c r="Z423" s="336" t="s">
        <v>63</v>
      </c>
      <c r="AA423" s="172" t="s">
        <v>63</v>
      </c>
      <c r="AB423" s="172" t="s">
        <v>63</v>
      </c>
      <c r="AC423" s="172" t="s">
        <v>63</v>
      </c>
      <c r="AD423" s="172" t="s">
        <v>63</v>
      </c>
      <c r="AE423" s="172" t="s">
        <v>63</v>
      </c>
      <c r="AF423" s="172" t="s">
        <v>63</v>
      </c>
      <c r="AG423" s="172" t="s">
        <v>63</v>
      </c>
      <c r="AH423" s="172" t="s">
        <v>63</v>
      </c>
      <c r="AI423" s="172" t="s">
        <v>63</v>
      </c>
      <c r="AJ423" s="172" t="s">
        <v>63</v>
      </c>
      <c r="AK423" s="172" t="s">
        <v>63</v>
      </c>
      <c r="AL423" s="172" t="s">
        <v>63</v>
      </c>
      <c r="AM423" s="172" t="s">
        <v>63</v>
      </c>
      <c r="AN423" s="253" t="s">
        <v>66</v>
      </c>
      <c r="AO423" s="253" t="s">
        <v>66</v>
      </c>
      <c r="AP423" s="253" t="s">
        <v>66</v>
      </c>
      <c r="AQ423" s="173" t="s">
        <v>63</v>
      </c>
      <c r="AR423" s="6" t="str">
        <f>VLOOKUP(A:A,EOL!A:B,2,FALSE)</f>
        <v>&lt;-Camera is EOL</v>
      </c>
    </row>
    <row r="424" spans="1:44" ht="15.75" thickBot="1">
      <c r="A424" s="624" t="s">
        <v>400</v>
      </c>
      <c r="B424" s="311" t="s">
        <v>396</v>
      </c>
      <c r="C424" s="172" t="s">
        <v>63</v>
      </c>
      <c r="D424" s="172" t="s">
        <v>63</v>
      </c>
      <c r="E424" s="172" t="s">
        <v>63</v>
      </c>
      <c r="F424" s="172" t="s">
        <v>63</v>
      </c>
      <c r="G424" s="336" t="s">
        <v>63</v>
      </c>
      <c r="H424" s="336" t="s">
        <v>63</v>
      </c>
      <c r="I424" s="336" t="s">
        <v>63</v>
      </c>
      <c r="J424" s="172" t="s">
        <v>63</v>
      </c>
      <c r="K424" s="172" t="s">
        <v>63</v>
      </c>
      <c r="L424" s="172" t="s">
        <v>385</v>
      </c>
      <c r="M424" s="336" t="s">
        <v>386</v>
      </c>
      <c r="N424" s="352" t="s">
        <v>63</v>
      </c>
      <c r="O424" s="352" t="s">
        <v>63</v>
      </c>
      <c r="P424" s="336" t="s">
        <v>63</v>
      </c>
      <c r="Q424" s="336" t="s">
        <v>63</v>
      </c>
      <c r="R424" s="336" t="s">
        <v>63</v>
      </c>
      <c r="S424" s="352" t="s">
        <v>63</v>
      </c>
      <c r="T424" s="352" t="s">
        <v>63</v>
      </c>
      <c r="U424" s="352" t="s">
        <v>63</v>
      </c>
      <c r="V424" s="352" t="s">
        <v>63</v>
      </c>
      <c r="W424" s="352" t="s">
        <v>63</v>
      </c>
      <c r="X424" s="352" t="s">
        <v>63</v>
      </c>
      <c r="Y424" s="352" t="s">
        <v>63</v>
      </c>
      <c r="Z424" s="352" t="s">
        <v>63</v>
      </c>
      <c r="AA424" s="325" t="s">
        <v>63</v>
      </c>
      <c r="AB424" s="325" t="s">
        <v>63</v>
      </c>
      <c r="AC424" s="325" t="s">
        <v>63</v>
      </c>
      <c r="AD424" s="325" t="s">
        <v>63</v>
      </c>
      <c r="AE424" s="325" t="s">
        <v>63</v>
      </c>
      <c r="AF424" s="325" t="s">
        <v>63</v>
      </c>
      <c r="AG424" s="325" t="s">
        <v>63</v>
      </c>
      <c r="AH424" s="325" t="s">
        <v>63</v>
      </c>
      <c r="AI424" s="325" t="s">
        <v>63</v>
      </c>
      <c r="AJ424" s="325" t="s">
        <v>63</v>
      </c>
      <c r="AK424" s="325" t="s">
        <v>63</v>
      </c>
      <c r="AL424" s="325" t="s">
        <v>397</v>
      </c>
      <c r="AM424" s="325" t="s">
        <v>63</v>
      </c>
      <c r="AN424" s="370" t="s">
        <v>66</v>
      </c>
      <c r="AO424" s="370" t="s">
        <v>66</v>
      </c>
      <c r="AP424" s="370" t="s">
        <v>66</v>
      </c>
      <c r="AQ424" s="180" t="s">
        <v>63</v>
      </c>
      <c r="AR424" s="6" t="str">
        <f>VLOOKUP(A:A,EOL!A:B,2,FALSE)</f>
        <v>&lt;-Camera is EOL</v>
      </c>
    </row>
    <row r="425" spans="1:44" ht="15.75" thickBot="1">
      <c r="A425" s="624" t="s">
        <v>414</v>
      </c>
      <c r="B425" s="311" t="s">
        <v>410</v>
      </c>
      <c r="C425" s="325" t="s">
        <v>63</v>
      </c>
      <c r="D425" s="172" t="s">
        <v>63</v>
      </c>
      <c r="E425" s="172" t="s">
        <v>63</v>
      </c>
      <c r="F425" s="172" t="s">
        <v>63</v>
      </c>
      <c r="G425" s="336" t="s">
        <v>63</v>
      </c>
      <c r="H425" s="336" t="s">
        <v>63</v>
      </c>
      <c r="I425" s="336" t="s">
        <v>63</v>
      </c>
      <c r="J425" s="172" t="s">
        <v>63</v>
      </c>
      <c r="K425" s="172" t="s">
        <v>63</v>
      </c>
      <c r="L425" s="172" t="s">
        <v>385</v>
      </c>
      <c r="M425" s="336" t="s">
        <v>411</v>
      </c>
      <c r="N425" s="352" t="s">
        <v>63</v>
      </c>
      <c r="O425" s="336" t="s">
        <v>63</v>
      </c>
      <c r="P425" s="336" t="s">
        <v>63</v>
      </c>
      <c r="Q425" s="336" t="s">
        <v>63</v>
      </c>
      <c r="R425" s="336" t="s">
        <v>63</v>
      </c>
      <c r="S425" s="352" t="s">
        <v>63</v>
      </c>
      <c r="T425" s="352" t="s">
        <v>63</v>
      </c>
      <c r="U425" s="352" t="s">
        <v>63</v>
      </c>
      <c r="V425" s="352" t="s">
        <v>63</v>
      </c>
      <c r="W425" s="352" t="s">
        <v>63</v>
      </c>
      <c r="X425" s="352" t="s">
        <v>63</v>
      </c>
      <c r="Y425" s="352" t="s">
        <v>63</v>
      </c>
      <c r="Z425" s="352" t="s">
        <v>63</v>
      </c>
      <c r="AA425" s="325" t="s">
        <v>63</v>
      </c>
      <c r="AB425" s="325" t="s">
        <v>63</v>
      </c>
      <c r="AC425" s="325" t="s">
        <v>63</v>
      </c>
      <c r="AD425" s="325" t="s">
        <v>63</v>
      </c>
      <c r="AE425" s="325" t="s">
        <v>63</v>
      </c>
      <c r="AF425" s="325" t="s">
        <v>63</v>
      </c>
      <c r="AG425" s="325" t="s">
        <v>63</v>
      </c>
      <c r="AH425" s="325" t="s">
        <v>63</v>
      </c>
      <c r="AI425" s="325" t="s">
        <v>63</v>
      </c>
      <c r="AJ425" s="325" t="s">
        <v>63</v>
      </c>
      <c r="AK425" s="325" t="s">
        <v>63</v>
      </c>
      <c r="AL425" s="325" t="s">
        <v>63</v>
      </c>
      <c r="AM425" s="325" t="s">
        <v>63</v>
      </c>
      <c r="AN425" s="370" t="s">
        <v>66</v>
      </c>
      <c r="AO425" s="370" t="s">
        <v>66</v>
      </c>
      <c r="AP425" s="370" t="s">
        <v>66</v>
      </c>
      <c r="AQ425" s="180" t="s">
        <v>63</v>
      </c>
      <c r="AR425" s="6" t="str">
        <f>VLOOKUP(A:A,EOL!A:B,2,FALSE)</f>
        <v>&lt;-Camera is EOL</v>
      </c>
    </row>
    <row r="426" spans="1:44">
      <c r="A426" s="625" t="s">
        <v>427</v>
      </c>
      <c r="B426" s="312" t="s">
        <v>424</v>
      </c>
      <c r="C426" s="165" t="s">
        <v>63</v>
      </c>
      <c r="D426" s="165" t="s">
        <v>63</v>
      </c>
      <c r="E426" s="165" t="s">
        <v>63</v>
      </c>
      <c r="F426" s="165" t="s">
        <v>63</v>
      </c>
      <c r="G426" s="339" t="s">
        <v>63</v>
      </c>
      <c r="H426" s="339" t="s">
        <v>63</v>
      </c>
      <c r="I426" s="339" t="s">
        <v>63</v>
      </c>
      <c r="J426" s="165" t="s">
        <v>63</v>
      </c>
      <c r="K426" s="165" t="s">
        <v>63</v>
      </c>
      <c r="L426" s="165" t="s">
        <v>385</v>
      </c>
      <c r="M426" s="339" t="s">
        <v>411</v>
      </c>
      <c r="N426" s="339" t="s">
        <v>63</v>
      </c>
      <c r="O426" s="339" t="s">
        <v>63</v>
      </c>
      <c r="P426" s="339" t="s">
        <v>63</v>
      </c>
      <c r="Q426" s="339" t="s">
        <v>63</v>
      </c>
      <c r="R426" s="339" t="s">
        <v>63</v>
      </c>
      <c r="S426" s="339" t="s">
        <v>63</v>
      </c>
      <c r="T426" s="339" t="s">
        <v>63</v>
      </c>
      <c r="U426" s="339" t="s">
        <v>63</v>
      </c>
      <c r="V426" s="339" t="s">
        <v>63</v>
      </c>
      <c r="W426" s="339" t="s">
        <v>63</v>
      </c>
      <c r="X426" s="339" t="s">
        <v>63</v>
      </c>
      <c r="Y426" s="339" t="s">
        <v>63</v>
      </c>
      <c r="Z426" s="339" t="s">
        <v>63</v>
      </c>
      <c r="AA426" s="165" t="s">
        <v>63</v>
      </c>
      <c r="AB426" s="165" t="s">
        <v>63</v>
      </c>
      <c r="AC426" s="165" t="s">
        <v>63</v>
      </c>
      <c r="AD426" s="165" t="s">
        <v>63</v>
      </c>
      <c r="AE426" s="165" t="s">
        <v>63</v>
      </c>
      <c r="AF426" s="165" t="s">
        <v>63</v>
      </c>
      <c r="AG426" s="165" t="s">
        <v>63</v>
      </c>
      <c r="AH426" s="165" t="s">
        <v>63</v>
      </c>
      <c r="AI426" s="165" t="s">
        <v>63</v>
      </c>
      <c r="AJ426" s="165" t="s">
        <v>63</v>
      </c>
      <c r="AK426" s="165" t="s">
        <v>63</v>
      </c>
      <c r="AL426" s="165" t="s">
        <v>397</v>
      </c>
      <c r="AM426" s="165" t="s">
        <v>63</v>
      </c>
      <c r="AN426" s="371" t="s">
        <v>66</v>
      </c>
      <c r="AO426" s="371" t="s">
        <v>66</v>
      </c>
      <c r="AP426" s="371" t="s">
        <v>66</v>
      </c>
      <c r="AQ426" s="382" t="s">
        <v>63</v>
      </c>
      <c r="AR426" s="6" t="str">
        <f>VLOOKUP(A:A,EOL!A:B,2,FALSE)</f>
        <v>&lt;-Camera is EOL</v>
      </c>
    </row>
    <row r="427" spans="1:44" ht="15.75" thickBot="1">
      <c r="A427" s="622" t="s">
        <v>401</v>
      </c>
      <c r="B427" s="304" t="s">
        <v>396</v>
      </c>
      <c r="C427" s="164" t="s">
        <v>63</v>
      </c>
      <c r="D427" s="164" t="s">
        <v>63</v>
      </c>
      <c r="E427" s="164" t="s">
        <v>63</v>
      </c>
      <c r="F427" s="164" t="s">
        <v>63</v>
      </c>
      <c r="G427" s="337" t="s">
        <v>63</v>
      </c>
      <c r="H427" s="337" t="s">
        <v>63</v>
      </c>
      <c r="I427" s="337" t="s">
        <v>63</v>
      </c>
      <c r="J427" s="164" t="s">
        <v>63</v>
      </c>
      <c r="K427" s="164" t="s">
        <v>63</v>
      </c>
      <c r="L427" s="164" t="s">
        <v>385</v>
      </c>
      <c r="M427" s="337" t="s">
        <v>386</v>
      </c>
      <c r="N427" s="337" t="s">
        <v>63</v>
      </c>
      <c r="O427" s="337" t="s">
        <v>63</v>
      </c>
      <c r="P427" s="337" t="s">
        <v>63</v>
      </c>
      <c r="Q427" s="337" t="s">
        <v>63</v>
      </c>
      <c r="R427" s="337" t="s">
        <v>63</v>
      </c>
      <c r="S427" s="337" t="s">
        <v>63</v>
      </c>
      <c r="T427" s="337" t="s">
        <v>63</v>
      </c>
      <c r="U427" s="337" t="s">
        <v>63</v>
      </c>
      <c r="V427" s="337" t="s">
        <v>63</v>
      </c>
      <c r="W427" s="337" t="s">
        <v>63</v>
      </c>
      <c r="X427" s="337" t="s">
        <v>63</v>
      </c>
      <c r="Y427" s="337" t="s">
        <v>63</v>
      </c>
      <c r="Z427" s="337" t="s">
        <v>63</v>
      </c>
      <c r="AA427" s="164" t="s">
        <v>63</v>
      </c>
      <c r="AB427" s="164" t="s">
        <v>63</v>
      </c>
      <c r="AC427" s="164" t="s">
        <v>63</v>
      </c>
      <c r="AD427" s="164" t="s">
        <v>63</v>
      </c>
      <c r="AE427" s="164" t="s">
        <v>63</v>
      </c>
      <c r="AF427" s="164" t="s">
        <v>63</v>
      </c>
      <c r="AG427" s="164" t="s">
        <v>63</v>
      </c>
      <c r="AH427" s="164" t="s">
        <v>63</v>
      </c>
      <c r="AI427" s="164" t="s">
        <v>63</v>
      </c>
      <c r="AJ427" s="164" t="s">
        <v>63</v>
      </c>
      <c r="AK427" s="164" t="s">
        <v>63</v>
      </c>
      <c r="AL427" s="164" t="s">
        <v>397</v>
      </c>
      <c r="AM427" s="164" t="s">
        <v>63</v>
      </c>
      <c r="AN427" s="368" t="s">
        <v>66</v>
      </c>
      <c r="AO427" s="368" t="s">
        <v>66</v>
      </c>
      <c r="AP427" s="368" t="s">
        <v>66</v>
      </c>
      <c r="AQ427" s="171" t="s">
        <v>63</v>
      </c>
      <c r="AR427" s="6" t="str">
        <f>VLOOKUP(A:A,EOL!A:B,2,FALSE)</f>
        <v>&lt;-Camera is EOL</v>
      </c>
    </row>
    <row r="428" spans="1:44" ht="15.75" thickBot="1">
      <c r="A428" s="597" t="s">
        <v>402</v>
      </c>
      <c r="B428" s="126" t="s">
        <v>396</v>
      </c>
      <c r="C428" s="51" t="s">
        <v>63</v>
      </c>
      <c r="D428" s="51" t="s">
        <v>63</v>
      </c>
      <c r="E428" s="51" t="s">
        <v>63</v>
      </c>
      <c r="F428" s="51" t="s">
        <v>63</v>
      </c>
      <c r="G428" s="119" t="s">
        <v>63</v>
      </c>
      <c r="H428" s="119" t="s">
        <v>63</v>
      </c>
      <c r="I428" s="119" t="s">
        <v>63</v>
      </c>
      <c r="J428" s="51" t="s">
        <v>63</v>
      </c>
      <c r="K428" s="51" t="s">
        <v>63</v>
      </c>
      <c r="L428" s="51" t="s">
        <v>385</v>
      </c>
      <c r="M428" s="119" t="s">
        <v>386</v>
      </c>
      <c r="N428" s="119" t="s">
        <v>63</v>
      </c>
      <c r="O428" s="119" t="s">
        <v>63</v>
      </c>
      <c r="P428" s="119" t="s">
        <v>63</v>
      </c>
      <c r="Q428" s="119" t="s">
        <v>63</v>
      </c>
      <c r="R428" s="119" t="s">
        <v>63</v>
      </c>
      <c r="S428" s="119" t="s">
        <v>63</v>
      </c>
      <c r="T428" s="119" t="s">
        <v>63</v>
      </c>
      <c r="U428" s="119" t="s">
        <v>63</v>
      </c>
      <c r="V428" s="119" t="s">
        <v>63</v>
      </c>
      <c r="W428" s="119" t="s">
        <v>63</v>
      </c>
      <c r="X428" s="119" t="s">
        <v>63</v>
      </c>
      <c r="Y428" s="119" t="s">
        <v>63</v>
      </c>
      <c r="Z428" s="119" t="s">
        <v>63</v>
      </c>
      <c r="AA428" s="51" t="s">
        <v>63</v>
      </c>
      <c r="AB428" s="51" t="s">
        <v>63</v>
      </c>
      <c r="AC428" s="51" t="s">
        <v>63</v>
      </c>
      <c r="AD428" s="51" t="s">
        <v>63</v>
      </c>
      <c r="AE428" s="51" t="s">
        <v>63</v>
      </c>
      <c r="AF428" s="51" t="s">
        <v>63</v>
      </c>
      <c r="AG428" s="51" t="s">
        <v>63</v>
      </c>
      <c r="AH428" s="51" t="s">
        <v>63</v>
      </c>
      <c r="AI428" s="51" t="s">
        <v>63</v>
      </c>
      <c r="AJ428" s="51" t="s">
        <v>63</v>
      </c>
      <c r="AK428" s="51" t="s">
        <v>63</v>
      </c>
      <c r="AL428" s="51" t="s">
        <v>397</v>
      </c>
      <c r="AM428" s="51" t="s">
        <v>63</v>
      </c>
      <c r="AN428" s="241" t="s">
        <v>66</v>
      </c>
      <c r="AO428" s="241" t="s">
        <v>66</v>
      </c>
      <c r="AP428" s="220" t="s">
        <v>66</v>
      </c>
      <c r="AQ428" s="117" t="s">
        <v>63</v>
      </c>
      <c r="AR428" s="6" t="str">
        <f>VLOOKUP(A:A,EOL!A:B,2,FALSE)</f>
        <v>&lt;-Camera is EOL</v>
      </c>
    </row>
    <row r="429" spans="1:44" ht="16.5" thickTop="1" thickBot="1">
      <c r="A429" s="523" t="s">
        <v>403</v>
      </c>
      <c r="B429" s="75" t="s">
        <v>396</v>
      </c>
      <c r="C429" s="14" t="s">
        <v>63</v>
      </c>
      <c r="D429" s="14" t="s">
        <v>63</v>
      </c>
      <c r="E429" s="14" t="s">
        <v>63</v>
      </c>
      <c r="F429" s="14" t="s">
        <v>63</v>
      </c>
      <c r="G429" s="30" t="s">
        <v>63</v>
      </c>
      <c r="H429" s="30" t="s">
        <v>63</v>
      </c>
      <c r="I429" s="30" t="s">
        <v>63</v>
      </c>
      <c r="J429" s="14" t="s">
        <v>63</v>
      </c>
      <c r="K429" s="14" t="s">
        <v>63</v>
      </c>
      <c r="L429" s="14" t="s">
        <v>385</v>
      </c>
      <c r="M429" s="30" t="s">
        <v>386</v>
      </c>
      <c r="N429" s="30" t="s">
        <v>63</v>
      </c>
      <c r="O429" s="30" t="s">
        <v>63</v>
      </c>
      <c r="P429" s="30" t="s">
        <v>63</v>
      </c>
      <c r="Q429" s="30" t="s">
        <v>63</v>
      </c>
      <c r="R429" s="30" t="s">
        <v>63</v>
      </c>
      <c r="S429" s="30" t="s">
        <v>63</v>
      </c>
      <c r="T429" s="30" t="s">
        <v>63</v>
      </c>
      <c r="U429" s="30" t="s">
        <v>63</v>
      </c>
      <c r="V429" s="30" t="s">
        <v>63</v>
      </c>
      <c r="W429" s="30" t="s">
        <v>63</v>
      </c>
      <c r="X429" s="30" t="s">
        <v>63</v>
      </c>
      <c r="Y429" s="30" t="s">
        <v>63</v>
      </c>
      <c r="Z429" s="30" t="s">
        <v>63</v>
      </c>
      <c r="AA429" s="14" t="s">
        <v>63</v>
      </c>
      <c r="AB429" s="14" t="s">
        <v>63</v>
      </c>
      <c r="AC429" s="14" t="s">
        <v>63</v>
      </c>
      <c r="AD429" s="14" t="s">
        <v>63</v>
      </c>
      <c r="AE429" s="14" t="s">
        <v>63</v>
      </c>
      <c r="AF429" s="14" t="s">
        <v>63</v>
      </c>
      <c r="AG429" s="14" t="s">
        <v>63</v>
      </c>
      <c r="AH429" s="14" t="s">
        <v>63</v>
      </c>
      <c r="AI429" s="14" t="s">
        <v>63</v>
      </c>
      <c r="AJ429" s="14" t="s">
        <v>63</v>
      </c>
      <c r="AK429" s="14" t="s">
        <v>63</v>
      </c>
      <c r="AL429" s="14" t="s">
        <v>397</v>
      </c>
      <c r="AM429" s="14" t="s">
        <v>63</v>
      </c>
      <c r="AN429" s="207" t="s">
        <v>66</v>
      </c>
      <c r="AO429" s="207" t="s">
        <v>66</v>
      </c>
      <c r="AP429" s="220" t="s">
        <v>66</v>
      </c>
      <c r="AQ429" s="66" t="s">
        <v>63</v>
      </c>
      <c r="AR429" s="6" t="str">
        <f>VLOOKUP(A:A,EOL!A:B,2,FALSE)</f>
        <v>&lt;-Camera is EOL</v>
      </c>
    </row>
    <row r="430" spans="1:44" ht="16.5" thickTop="1" thickBot="1">
      <c r="A430" s="523" t="s">
        <v>415</v>
      </c>
      <c r="B430" s="75" t="s">
        <v>410</v>
      </c>
      <c r="C430" s="14" t="s">
        <v>63</v>
      </c>
      <c r="D430" s="14" t="s">
        <v>63</v>
      </c>
      <c r="E430" s="14" t="s">
        <v>63</v>
      </c>
      <c r="F430" s="14" t="s">
        <v>63</v>
      </c>
      <c r="G430" s="30" t="s">
        <v>63</v>
      </c>
      <c r="H430" s="30" t="s">
        <v>63</v>
      </c>
      <c r="I430" s="30" t="s">
        <v>63</v>
      </c>
      <c r="J430" s="14" t="s">
        <v>63</v>
      </c>
      <c r="K430" s="14" t="s">
        <v>63</v>
      </c>
      <c r="L430" s="14" t="s">
        <v>385</v>
      </c>
      <c r="M430" s="30" t="s">
        <v>411</v>
      </c>
      <c r="N430" s="30" t="s">
        <v>63</v>
      </c>
      <c r="O430" s="30" t="s">
        <v>63</v>
      </c>
      <c r="P430" s="30" t="s">
        <v>63</v>
      </c>
      <c r="Q430" s="30" t="s">
        <v>63</v>
      </c>
      <c r="R430" s="30" t="s">
        <v>63</v>
      </c>
      <c r="S430" s="30" t="s">
        <v>63</v>
      </c>
      <c r="T430" s="30" t="s">
        <v>63</v>
      </c>
      <c r="U430" s="30" t="s">
        <v>63</v>
      </c>
      <c r="V430" s="30" t="s">
        <v>63</v>
      </c>
      <c r="W430" s="30" t="s">
        <v>63</v>
      </c>
      <c r="X430" s="30" t="s">
        <v>63</v>
      </c>
      <c r="Y430" s="30" t="s">
        <v>63</v>
      </c>
      <c r="Z430" s="30" t="s">
        <v>63</v>
      </c>
      <c r="AA430" s="14" t="s">
        <v>63</v>
      </c>
      <c r="AB430" s="14" t="s">
        <v>63</v>
      </c>
      <c r="AC430" s="14" t="s">
        <v>63</v>
      </c>
      <c r="AD430" s="14" t="s">
        <v>63</v>
      </c>
      <c r="AE430" s="14" t="s">
        <v>63</v>
      </c>
      <c r="AF430" s="14" t="s">
        <v>63</v>
      </c>
      <c r="AG430" s="14" t="s">
        <v>63</v>
      </c>
      <c r="AH430" s="14" t="s">
        <v>63</v>
      </c>
      <c r="AI430" s="14" t="s">
        <v>63</v>
      </c>
      <c r="AJ430" s="14" t="s">
        <v>63</v>
      </c>
      <c r="AK430" s="14" t="s">
        <v>63</v>
      </c>
      <c r="AL430" s="14" t="s">
        <v>63</v>
      </c>
      <c r="AM430" s="14" t="s">
        <v>63</v>
      </c>
      <c r="AN430" s="207" t="s">
        <v>66</v>
      </c>
      <c r="AO430" s="207" t="s">
        <v>66</v>
      </c>
      <c r="AP430" s="220" t="s">
        <v>66</v>
      </c>
      <c r="AQ430" s="66" t="s">
        <v>63</v>
      </c>
      <c r="AR430" s="6" t="str">
        <f>VLOOKUP(A:A,EOL!A:B,2,FALSE)</f>
        <v>&lt;-Camera is EOL</v>
      </c>
    </row>
    <row r="431" spans="1:44" ht="16.5" thickTop="1" thickBot="1">
      <c r="A431" s="523" t="s">
        <v>416</v>
      </c>
      <c r="B431" s="75" t="s">
        <v>410</v>
      </c>
      <c r="C431" s="14" t="s">
        <v>63</v>
      </c>
      <c r="D431" s="14" t="s">
        <v>63</v>
      </c>
      <c r="E431" s="14" t="s">
        <v>63</v>
      </c>
      <c r="F431" s="14" t="s">
        <v>63</v>
      </c>
      <c r="G431" s="30" t="s">
        <v>63</v>
      </c>
      <c r="H431" s="30" t="s">
        <v>63</v>
      </c>
      <c r="I431" s="30" t="s">
        <v>63</v>
      </c>
      <c r="J431" s="14" t="s">
        <v>63</v>
      </c>
      <c r="K431" s="14" t="s">
        <v>63</v>
      </c>
      <c r="L431" s="14" t="s">
        <v>385</v>
      </c>
      <c r="M431" s="30" t="s">
        <v>411</v>
      </c>
      <c r="N431" s="30" t="s">
        <v>63</v>
      </c>
      <c r="O431" s="30" t="s">
        <v>63</v>
      </c>
      <c r="P431" s="30" t="s">
        <v>63</v>
      </c>
      <c r="Q431" s="30" t="s">
        <v>63</v>
      </c>
      <c r="R431" s="30" t="s">
        <v>63</v>
      </c>
      <c r="S431" s="30" t="s">
        <v>63</v>
      </c>
      <c r="T431" s="30" t="s">
        <v>63</v>
      </c>
      <c r="U431" s="30" t="s">
        <v>63</v>
      </c>
      <c r="V431" s="30" t="s">
        <v>63</v>
      </c>
      <c r="W431" s="30" t="s">
        <v>63</v>
      </c>
      <c r="X431" s="30" t="s">
        <v>63</v>
      </c>
      <c r="Y431" s="30" t="s">
        <v>63</v>
      </c>
      <c r="Z431" s="30" t="s">
        <v>63</v>
      </c>
      <c r="AA431" s="14" t="s">
        <v>63</v>
      </c>
      <c r="AB431" s="14" t="s">
        <v>63</v>
      </c>
      <c r="AC431" s="14" t="s">
        <v>63</v>
      </c>
      <c r="AD431" s="14" t="s">
        <v>63</v>
      </c>
      <c r="AE431" s="14" t="s">
        <v>63</v>
      </c>
      <c r="AF431" s="14" t="s">
        <v>63</v>
      </c>
      <c r="AG431" s="14" t="s">
        <v>63</v>
      </c>
      <c r="AH431" s="14" t="s">
        <v>63</v>
      </c>
      <c r="AI431" s="14" t="s">
        <v>63</v>
      </c>
      <c r="AJ431" s="14" t="s">
        <v>63</v>
      </c>
      <c r="AK431" s="14" t="s">
        <v>63</v>
      </c>
      <c r="AL431" s="14" t="s">
        <v>63</v>
      </c>
      <c r="AM431" s="14" t="s">
        <v>63</v>
      </c>
      <c r="AN431" s="207" t="s">
        <v>66</v>
      </c>
      <c r="AO431" s="207" t="s">
        <v>66</v>
      </c>
      <c r="AP431" s="220" t="s">
        <v>66</v>
      </c>
      <c r="AQ431" s="66" t="s">
        <v>63</v>
      </c>
      <c r="AR431" s="6" t="str">
        <f>VLOOKUP(A:A,EOL!A:B,2,FALSE)</f>
        <v>&lt;-Camera is EOL</v>
      </c>
    </row>
    <row r="432" spans="1:44" ht="16.5" thickTop="1" thickBot="1">
      <c r="A432" s="523" t="s">
        <v>417</v>
      </c>
      <c r="B432" s="75" t="s">
        <v>410</v>
      </c>
      <c r="C432" s="14" t="s">
        <v>63</v>
      </c>
      <c r="D432" s="14" t="s">
        <v>63</v>
      </c>
      <c r="E432" s="14" t="s">
        <v>63</v>
      </c>
      <c r="F432" s="14" t="s">
        <v>63</v>
      </c>
      <c r="G432" s="30" t="s">
        <v>63</v>
      </c>
      <c r="H432" s="30" t="s">
        <v>63</v>
      </c>
      <c r="I432" s="30" t="s">
        <v>63</v>
      </c>
      <c r="J432" s="14" t="s">
        <v>63</v>
      </c>
      <c r="K432" s="14" t="s">
        <v>63</v>
      </c>
      <c r="L432" s="14" t="s">
        <v>385</v>
      </c>
      <c r="M432" s="30" t="s">
        <v>411</v>
      </c>
      <c r="N432" s="30" t="s">
        <v>63</v>
      </c>
      <c r="O432" s="30" t="s">
        <v>63</v>
      </c>
      <c r="P432" s="30" t="s">
        <v>63</v>
      </c>
      <c r="Q432" s="30" t="s">
        <v>63</v>
      </c>
      <c r="R432" s="30" t="s">
        <v>63</v>
      </c>
      <c r="S432" s="30" t="s">
        <v>63</v>
      </c>
      <c r="T432" s="30" t="s">
        <v>63</v>
      </c>
      <c r="U432" s="30" t="s">
        <v>63</v>
      </c>
      <c r="V432" s="30" t="s">
        <v>63</v>
      </c>
      <c r="W432" s="30" t="s">
        <v>63</v>
      </c>
      <c r="X432" s="30" t="s">
        <v>63</v>
      </c>
      <c r="Y432" s="30" t="s">
        <v>63</v>
      </c>
      <c r="Z432" s="30" t="s">
        <v>63</v>
      </c>
      <c r="AA432" s="14" t="s">
        <v>63</v>
      </c>
      <c r="AB432" s="14" t="s">
        <v>63</v>
      </c>
      <c r="AC432" s="14" t="s">
        <v>63</v>
      </c>
      <c r="AD432" s="14" t="s">
        <v>63</v>
      </c>
      <c r="AE432" s="14" t="s">
        <v>63</v>
      </c>
      <c r="AF432" s="14" t="s">
        <v>63</v>
      </c>
      <c r="AG432" s="14" t="s">
        <v>63</v>
      </c>
      <c r="AH432" s="14" t="s">
        <v>63</v>
      </c>
      <c r="AI432" s="14" t="s">
        <v>63</v>
      </c>
      <c r="AJ432" s="14" t="s">
        <v>63</v>
      </c>
      <c r="AK432" s="14" t="s">
        <v>63</v>
      </c>
      <c r="AL432" s="14" t="s">
        <v>63</v>
      </c>
      <c r="AM432" s="14" t="s">
        <v>63</v>
      </c>
      <c r="AN432" s="207" t="s">
        <v>66</v>
      </c>
      <c r="AO432" s="207" t="s">
        <v>66</v>
      </c>
      <c r="AP432" s="220" t="s">
        <v>66</v>
      </c>
      <c r="AQ432" s="66" t="s">
        <v>63</v>
      </c>
      <c r="AR432" s="6" t="str">
        <f>VLOOKUP(A:A,EOL!A:B,2,FALSE)</f>
        <v>&lt;-Camera is EOL</v>
      </c>
    </row>
    <row r="433" spans="1:44" ht="16.5" thickTop="1" thickBot="1">
      <c r="A433" s="523" t="s">
        <v>428</v>
      </c>
      <c r="B433" s="75" t="s">
        <v>424</v>
      </c>
      <c r="C433" s="14" t="s">
        <v>63</v>
      </c>
      <c r="D433" s="14" t="s">
        <v>63</v>
      </c>
      <c r="E433" s="14" t="s">
        <v>63</v>
      </c>
      <c r="F433" s="14" t="s">
        <v>63</v>
      </c>
      <c r="G433" s="30" t="s">
        <v>63</v>
      </c>
      <c r="H433" s="30" t="s">
        <v>63</v>
      </c>
      <c r="I433" s="30" t="s">
        <v>63</v>
      </c>
      <c r="J433" s="14" t="s">
        <v>63</v>
      </c>
      <c r="K433" s="14" t="s">
        <v>63</v>
      </c>
      <c r="L433" s="14" t="s">
        <v>385</v>
      </c>
      <c r="M433" s="30" t="s">
        <v>411</v>
      </c>
      <c r="N433" s="30" t="s">
        <v>63</v>
      </c>
      <c r="O433" s="30" t="s">
        <v>63</v>
      </c>
      <c r="P433" s="30" t="s">
        <v>63</v>
      </c>
      <c r="Q433" s="30" t="s">
        <v>63</v>
      </c>
      <c r="R433" s="30" t="s">
        <v>63</v>
      </c>
      <c r="S433" s="30" t="s">
        <v>63</v>
      </c>
      <c r="T433" s="30" t="s">
        <v>63</v>
      </c>
      <c r="U433" s="30" t="s">
        <v>63</v>
      </c>
      <c r="V433" s="30" t="s">
        <v>63</v>
      </c>
      <c r="W433" s="30" t="s">
        <v>63</v>
      </c>
      <c r="X433" s="30" t="s">
        <v>63</v>
      </c>
      <c r="Y433" s="30" t="s">
        <v>63</v>
      </c>
      <c r="Z433" s="30" t="s">
        <v>63</v>
      </c>
      <c r="AA433" s="14" t="s">
        <v>63</v>
      </c>
      <c r="AB433" s="14" t="s">
        <v>63</v>
      </c>
      <c r="AC433" s="14" t="s">
        <v>63</v>
      </c>
      <c r="AD433" s="14" t="s">
        <v>63</v>
      </c>
      <c r="AE433" s="14" t="s">
        <v>63</v>
      </c>
      <c r="AF433" s="14" t="s">
        <v>63</v>
      </c>
      <c r="AG433" s="14" t="s">
        <v>63</v>
      </c>
      <c r="AH433" s="14" t="s">
        <v>63</v>
      </c>
      <c r="AI433" s="14" t="s">
        <v>63</v>
      </c>
      <c r="AJ433" s="14" t="s">
        <v>63</v>
      </c>
      <c r="AK433" s="14" t="s">
        <v>63</v>
      </c>
      <c r="AL433" s="14" t="s">
        <v>397</v>
      </c>
      <c r="AM433" s="14" t="s">
        <v>63</v>
      </c>
      <c r="AN433" s="207" t="s">
        <v>66</v>
      </c>
      <c r="AO433" s="207" t="s">
        <v>66</v>
      </c>
      <c r="AP433" s="220" t="s">
        <v>66</v>
      </c>
      <c r="AQ433" s="66" t="s">
        <v>63</v>
      </c>
      <c r="AR433" s="6" t="str">
        <f>VLOOKUP(A:A,EOL!A:B,2,FALSE)</f>
        <v>&lt;-Camera is EOL</v>
      </c>
    </row>
    <row r="434" spans="1:44" ht="16.5" thickTop="1" thickBot="1">
      <c r="A434" s="523" t="s">
        <v>429</v>
      </c>
      <c r="B434" s="75" t="s">
        <v>424</v>
      </c>
      <c r="C434" s="14" t="s">
        <v>63</v>
      </c>
      <c r="D434" s="14" t="s">
        <v>63</v>
      </c>
      <c r="E434" s="14" t="s">
        <v>63</v>
      </c>
      <c r="F434" s="14" t="s">
        <v>63</v>
      </c>
      <c r="G434" s="30" t="s">
        <v>63</v>
      </c>
      <c r="H434" s="30" t="s">
        <v>63</v>
      </c>
      <c r="I434" s="30" t="s">
        <v>63</v>
      </c>
      <c r="J434" s="14" t="s">
        <v>63</v>
      </c>
      <c r="K434" s="14" t="s">
        <v>63</v>
      </c>
      <c r="L434" s="14" t="s">
        <v>385</v>
      </c>
      <c r="M434" s="30" t="s">
        <v>411</v>
      </c>
      <c r="N434" s="30" t="s">
        <v>63</v>
      </c>
      <c r="O434" s="30" t="s">
        <v>63</v>
      </c>
      <c r="P434" s="30" t="s">
        <v>63</v>
      </c>
      <c r="Q434" s="30" t="s">
        <v>63</v>
      </c>
      <c r="R434" s="30" t="s">
        <v>63</v>
      </c>
      <c r="S434" s="30" t="s">
        <v>63</v>
      </c>
      <c r="T434" s="30" t="s">
        <v>63</v>
      </c>
      <c r="U434" s="30" t="s">
        <v>63</v>
      </c>
      <c r="V434" s="30" t="s">
        <v>63</v>
      </c>
      <c r="W434" s="30" t="s">
        <v>63</v>
      </c>
      <c r="X434" s="30" t="s">
        <v>63</v>
      </c>
      <c r="Y434" s="30" t="s">
        <v>63</v>
      </c>
      <c r="Z434" s="30" t="s">
        <v>63</v>
      </c>
      <c r="AA434" s="14" t="s">
        <v>63</v>
      </c>
      <c r="AB434" s="14" t="s">
        <v>63</v>
      </c>
      <c r="AC434" s="14" t="s">
        <v>63</v>
      </c>
      <c r="AD434" s="14" t="s">
        <v>63</v>
      </c>
      <c r="AE434" s="14" t="s">
        <v>63</v>
      </c>
      <c r="AF434" s="14" t="s">
        <v>63</v>
      </c>
      <c r="AG434" s="14" t="s">
        <v>63</v>
      </c>
      <c r="AH434" s="14" t="s">
        <v>63</v>
      </c>
      <c r="AI434" s="14" t="s">
        <v>63</v>
      </c>
      <c r="AJ434" s="14" t="s">
        <v>63</v>
      </c>
      <c r="AK434" s="14" t="s">
        <v>63</v>
      </c>
      <c r="AL434" s="14" t="s">
        <v>397</v>
      </c>
      <c r="AM434" s="14" t="s">
        <v>63</v>
      </c>
      <c r="AN434" s="207" t="s">
        <v>66</v>
      </c>
      <c r="AO434" s="207" t="s">
        <v>66</v>
      </c>
      <c r="AP434" s="220" t="s">
        <v>66</v>
      </c>
      <c r="AQ434" s="66" t="s">
        <v>63</v>
      </c>
      <c r="AR434" s="6" t="str">
        <f>VLOOKUP(A:A,EOL!A:B,2,FALSE)</f>
        <v>&lt;-Camera is EOL</v>
      </c>
    </row>
    <row r="435" spans="1:44" ht="16.5" thickTop="1" thickBot="1">
      <c r="A435" s="523" t="s">
        <v>430</v>
      </c>
      <c r="B435" s="75" t="s">
        <v>424</v>
      </c>
      <c r="C435" s="14" t="s">
        <v>63</v>
      </c>
      <c r="D435" s="14" t="s">
        <v>63</v>
      </c>
      <c r="E435" s="14" t="s">
        <v>63</v>
      </c>
      <c r="F435" s="14" t="s">
        <v>63</v>
      </c>
      <c r="G435" s="30" t="s">
        <v>63</v>
      </c>
      <c r="H435" s="30" t="s">
        <v>63</v>
      </c>
      <c r="I435" s="30" t="s">
        <v>63</v>
      </c>
      <c r="J435" s="14" t="s">
        <v>63</v>
      </c>
      <c r="K435" s="14" t="s">
        <v>63</v>
      </c>
      <c r="L435" s="14" t="s">
        <v>385</v>
      </c>
      <c r="M435" s="30" t="s">
        <v>411</v>
      </c>
      <c r="N435" s="30" t="s">
        <v>63</v>
      </c>
      <c r="O435" s="30" t="s">
        <v>63</v>
      </c>
      <c r="P435" s="30" t="s">
        <v>63</v>
      </c>
      <c r="Q435" s="30" t="s">
        <v>63</v>
      </c>
      <c r="R435" s="30" t="s">
        <v>63</v>
      </c>
      <c r="S435" s="30" t="s">
        <v>63</v>
      </c>
      <c r="T435" s="30" t="s">
        <v>63</v>
      </c>
      <c r="U435" s="30" t="s">
        <v>63</v>
      </c>
      <c r="V435" s="30" t="s">
        <v>63</v>
      </c>
      <c r="W435" s="30" t="s">
        <v>63</v>
      </c>
      <c r="X435" s="30" t="s">
        <v>63</v>
      </c>
      <c r="Y435" s="30" t="s">
        <v>63</v>
      </c>
      <c r="Z435" s="30" t="s">
        <v>63</v>
      </c>
      <c r="AA435" s="14" t="s">
        <v>63</v>
      </c>
      <c r="AB435" s="14" t="s">
        <v>63</v>
      </c>
      <c r="AC435" s="14" t="s">
        <v>63</v>
      </c>
      <c r="AD435" s="14" t="s">
        <v>63</v>
      </c>
      <c r="AE435" s="14" t="s">
        <v>63</v>
      </c>
      <c r="AF435" s="14" t="s">
        <v>63</v>
      </c>
      <c r="AG435" s="14" t="s">
        <v>63</v>
      </c>
      <c r="AH435" s="14" t="s">
        <v>63</v>
      </c>
      <c r="AI435" s="14" t="s">
        <v>63</v>
      </c>
      <c r="AJ435" s="14" t="s">
        <v>63</v>
      </c>
      <c r="AK435" s="14" t="s">
        <v>63</v>
      </c>
      <c r="AL435" s="14" t="s">
        <v>397</v>
      </c>
      <c r="AM435" s="14" t="s">
        <v>63</v>
      </c>
      <c r="AN435" s="207" t="s">
        <v>66</v>
      </c>
      <c r="AO435" s="207" t="s">
        <v>66</v>
      </c>
      <c r="AP435" s="220" t="s">
        <v>66</v>
      </c>
      <c r="AQ435" s="66" t="s">
        <v>63</v>
      </c>
      <c r="AR435" s="6" t="str">
        <f>VLOOKUP(A:A,EOL!A:B,2,FALSE)</f>
        <v>&lt;-Camera is EOL</v>
      </c>
    </row>
    <row r="436" spans="1:44" ht="16.5" thickTop="1" thickBot="1">
      <c r="A436" s="523" t="s">
        <v>389</v>
      </c>
      <c r="B436" s="75" t="s">
        <v>384</v>
      </c>
      <c r="C436" s="14" t="s">
        <v>63</v>
      </c>
      <c r="D436" s="14" t="s">
        <v>63</v>
      </c>
      <c r="E436" s="14" t="s">
        <v>63</v>
      </c>
      <c r="F436" s="14" t="s">
        <v>63</v>
      </c>
      <c r="G436" s="30" t="s">
        <v>63</v>
      </c>
      <c r="H436" s="30" t="s">
        <v>63</v>
      </c>
      <c r="I436" s="30" t="s">
        <v>63</v>
      </c>
      <c r="J436" s="14" t="s">
        <v>63</v>
      </c>
      <c r="K436" s="14" t="s">
        <v>63</v>
      </c>
      <c r="L436" s="14" t="s">
        <v>385</v>
      </c>
      <c r="M436" s="30" t="s">
        <v>386</v>
      </c>
      <c r="N436" s="30" t="s">
        <v>63</v>
      </c>
      <c r="O436" s="30" t="s">
        <v>63</v>
      </c>
      <c r="P436" s="30" t="s">
        <v>63</v>
      </c>
      <c r="Q436" s="30" t="s">
        <v>63</v>
      </c>
      <c r="R436" s="30" t="s">
        <v>63</v>
      </c>
      <c r="S436" s="30" t="s">
        <v>63</v>
      </c>
      <c r="T436" s="30" t="s">
        <v>63</v>
      </c>
      <c r="U436" s="30" t="s">
        <v>63</v>
      </c>
      <c r="V436" s="30" t="s">
        <v>63</v>
      </c>
      <c r="W436" s="30" t="s">
        <v>63</v>
      </c>
      <c r="X436" s="30" t="s">
        <v>63</v>
      </c>
      <c r="Y436" s="30" t="s">
        <v>63</v>
      </c>
      <c r="Z436" s="30" t="s">
        <v>63</v>
      </c>
      <c r="AA436" s="14" t="s">
        <v>63</v>
      </c>
      <c r="AB436" s="14" t="s">
        <v>63</v>
      </c>
      <c r="AC436" s="14" t="s">
        <v>63</v>
      </c>
      <c r="AD436" s="14" t="s">
        <v>63</v>
      </c>
      <c r="AE436" s="14" t="s">
        <v>63</v>
      </c>
      <c r="AF436" s="14" t="s">
        <v>63</v>
      </c>
      <c r="AG436" s="14" t="s">
        <v>63</v>
      </c>
      <c r="AH436" s="14" t="s">
        <v>63</v>
      </c>
      <c r="AI436" s="14" t="s">
        <v>63</v>
      </c>
      <c r="AJ436" s="14" t="s">
        <v>63</v>
      </c>
      <c r="AK436" s="14" t="s">
        <v>63</v>
      </c>
      <c r="AL436" s="14" t="s">
        <v>63</v>
      </c>
      <c r="AM436" s="14" t="s">
        <v>63</v>
      </c>
      <c r="AN436" s="207" t="s">
        <v>66</v>
      </c>
      <c r="AO436" s="207" t="s">
        <v>66</v>
      </c>
      <c r="AP436" s="220" t="s">
        <v>66</v>
      </c>
      <c r="AQ436" s="66" t="s">
        <v>63</v>
      </c>
      <c r="AR436" s="6" t="str">
        <f>VLOOKUP(A:A,EOL!A:B,2,FALSE)</f>
        <v>&lt;-Camera is EOL</v>
      </c>
    </row>
    <row r="437" spans="1:44" ht="16.5" thickTop="1" thickBot="1">
      <c r="A437" s="523" t="s">
        <v>390</v>
      </c>
      <c r="B437" s="75" t="s">
        <v>384</v>
      </c>
      <c r="C437" s="14" t="s">
        <v>63</v>
      </c>
      <c r="D437" s="14" t="s">
        <v>63</v>
      </c>
      <c r="E437" s="14" t="s">
        <v>63</v>
      </c>
      <c r="F437" s="14" t="s">
        <v>63</v>
      </c>
      <c r="G437" s="30" t="s">
        <v>63</v>
      </c>
      <c r="H437" s="30" t="s">
        <v>63</v>
      </c>
      <c r="I437" s="30" t="s">
        <v>63</v>
      </c>
      <c r="J437" s="14" t="s">
        <v>63</v>
      </c>
      <c r="K437" s="14" t="s">
        <v>63</v>
      </c>
      <c r="L437" s="14" t="s">
        <v>385</v>
      </c>
      <c r="M437" s="30" t="s">
        <v>386</v>
      </c>
      <c r="N437" s="30" t="s">
        <v>63</v>
      </c>
      <c r="O437" s="30" t="s">
        <v>63</v>
      </c>
      <c r="P437" s="30" t="s">
        <v>63</v>
      </c>
      <c r="Q437" s="30" t="s">
        <v>63</v>
      </c>
      <c r="R437" s="30" t="s">
        <v>63</v>
      </c>
      <c r="S437" s="30" t="s">
        <v>63</v>
      </c>
      <c r="T437" s="30" t="s">
        <v>63</v>
      </c>
      <c r="U437" s="30" t="s">
        <v>63</v>
      </c>
      <c r="V437" s="30" t="s">
        <v>63</v>
      </c>
      <c r="W437" s="30" t="s">
        <v>63</v>
      </c>
      <c r="X437" s="30" t="s">
        <v>63</v>
      </c>
      <c r="Y437" s="30" t="s">
        <v>63</v>
      </c>
      <c r="Z437" s="30" t="s">
        <v>63</v>
      </c>
      <c r="AA437" s="14" t="s">
        <v>63</v>
      </c>
      <c r="AB437" s="14" t="s">
        <v>63</v>
      </c>
      <c r="AC437" s="14" t="s">
        <v>63</v>
      </c>
      <c r="AD437" s="14" t="s">
        <v>63</v>
      </c>
      <c r="AE437" s="14" t="s">
        <v>63</v>
      </c>
      <c r="AF437" s="14" t="s">
        <v>63</v>
      </c>
      <c r="AG437" s="14" t="s">
        <v>63</v>
      </c>
      <c r="AH437" s="14" t="s">
        <v>63</v>
      </c>
      <c r="AI437" s="14" t="s">
        <v>63</v>
      </c>
      <c r="AJ437" s="14" t="s">
        <v>63</v>
      </c>
      <c r="AK437" s="14" t="s">
        <v>63</v>
      </c>
      <c r="AL437" s="14" t="s">
        <v>63</v>
      </c>
      <c r="AM437" s="14" t="s">
        <v>63</v>
      </c>
      <c r="AN437" s="207" t="s">
        <v>66</v>
      </c>
      <c r="AO437" s="207" t="s">
        <v>66</v>
      </c>
      <c r="AP437" s="220" t="s">
        <v>66</v>
      </c>
      <c r="AQ437" s="66" t="s">
        <v>63</v>
      </c>
      <c r="AR437" s="6" t="str">
        <f>VLOOKUP(A:A,EOL!A:B,2,FALSE)</f>
        <v>&lt;-Camera is EOL</v>
      </c>
    </row>
    <row r="438" spans="1:44" ht="16.5" thickTop="1" thickBot="1">
      <c r="A438" s="523" t="s">
        <v>391</v>
      </c>
      <c r="B438" s="75" t="s">
        <v>384</v>
      </c>
      <c r="C438" s="14" t="s">
        <v>63</v>
      </c>
      <c r="D438" s="14" t="s">
        <v>63</v>
      </c>
      <c r="E438" s="14" t="s">
        <v>63</v>
      </c>
      <c r="F438" s="14" t="s">
        <v>63</v>
      </c>
      <c r="G438" s="30" t="s">
        <v>63</v>
      </c>
      <c r="H438" s="30" t="s">
        <v>63</v>
      </c>
      <c r="I438" s="30" t="s">
        <v>63</v>
      </c>
      <c r="J438" s="14" t="s">
        <v>63</v>
      </c>
      <c r="K438" s="14" t="s">
        <v>63</v>
      </c>
      <c r="L438" s="14" t="s">
        <v>385</v>
      </c>
      <c r="M438" s="30" t="s">
        <v>386</v>
      </c>
      <c r="N438" s="30" t="s">
        <v>63</v>
      </c>
      <c r="O438" s="30" t="s">
        <v>63</v>
      </c>
      <c r="P438" s="30" t="s">
        <v>63</v>
      </c>
      <c r="Q438" s="30" t="s">
        <v>63</v>
      </c>
      <c r="R438" s="30" t="s">
        <v>63</v>
      </c>
      <c r="S438" s="30" t="s">
        <v>63</v>
      </c>
      <c r="T438" s="30" t="s">
        <v>63</v>
      </c>
      <c r="U438" s="30" t="s">
        <v>63</v>
      </c>
      <c r="V438" s="30" t="s">
        <v>63</v>
      </c>
      <c r="W438" s="30" t="s">
        <v>63</v>
      </c>
      <c r="X438" s="30" t="s">
        <v>63</v>
      </c>
      <c r="Y438" s="30" t="s">
        <v>63</v>
      </c>
      <c r="Z438" s="30" t="s">
        <v>63</v>
      </c>
      <c r="AA438" s="14" t="s">
        <v>63</v>
      </c>
      <c r="AB438" s="14" t="s">
        <v>63</v>
      </c>
      <c r="AC438" s="14" t="s">
        <v>63</v>
      </c>
      <c r="AD438" s="14" t="s">
        <v>63</v>
      </c>
      <c r="AE438" s="14" t="s">
        <v>63</v>
      </c>
      <c r="AF438" s="14" t="s">
        <v>63</v>
      </c>
      <c r="AG438" s="14" t="s">
        <v>63</v>
      </c>
      <c r="AH438" s="14" t="s">
        <v>63</v>
      </c>
      <c r="AI438" s="14" t="s">
        <v>63</v>
      </c>
      <c r="AJ438" s="14" t="s">
        <v>63</v>
      </c>
      <c r="AK438" s="14" t="s">
        <v>63</v>
      </c>
      <c r="AL438" s="14" t="s">
        <v>63</v>
      </c>
      <c r="AM438" s="14" t="s">
        <v>63</v>
      </c>
      <c r="AN438" s="207" t="s">
        <v>66</v>
      </c>
      <c r="AO438" s="207" t="s">
        <v>66</v>
      </c>
      <c r="AP438" s="220" t="s">
        <v>66</v>
      </c>
      <c r="AQ438" s="66" t="s">
        <v>63</v>
      </c>
      <c r="AR438" s="6" t="str">
        <f>VLOOKUP(A:A,EOL!A:B,2,FALSE)</f>
        <v>&lt;-Camera is EOL</v>
      </c>
    </row>
    <row r="439" spans="1:44" ht="16.5" thickTop="1" thickBot="1">
      <c r="A439" s="523" t="s">
        <v>404</v>
      </c>
      <c r="B439" s="75" t="s">
        <v>396</v>
      </c>
      <c r="C439" s="14" t="s">
        <v>63</v>
      </c>
      <c r="D439" s="14" t="s">
        <v>63</v>
      </c>
      <c r="E439" s="14" t="s">
        <v>63</v>
      </c>
      <c r="F439" s="14" t="s">
        <v>63</v>
      </c>
      <c r="G439" s="30" t="s">
        <v>63</v>
      </c>
      <c r="H439" s="30" t="s">
        <v>63</v>
      </c>
      <c r="I439" s="30" t="s">
        <v>63</v>
      </c>
      <c r="J439" s="14" t="s">
        <v>63</v>
      </c>
      <c r="K439" s="14" t="s">
        <v>63</v>
      </c>
      <c r="L439" s="14" t="s">
        <v>385</v>
      </c>
      <c r="M439" s="30" t="s">
        <v>386</v>
      </c>
      <c r="N439" s="30" t="s">
        <v>63</v>
      </c>
      <c r="O439" s="30" t="s">
        <v>63</v>
      </c>
      <c r="P439" s="30" t="s">
        <v>63</v>
      </c>
      <c r="Q439" s="30" t="s">
        <v>63</v>
      </c>
      <c r="R439" s="30" t="s">
        <v>63</v>
      </c>
      <c r="S439" s="30" t="s">
        <v>63</v>
      </c>
      <c r="T439" s="30" t="s">
        <v>63</v>
      </c>
      <c r="U439" s="30" t="s">
        <v>63</v>
      </c>
      <c r="V439" s="30" t="s">
        <v>63</v>
      </c>
      <c r="W439" s="30" t="s">
        <v>63</v>
      </c>
      <c r="X439" s="30" t="s">
        <v>63</v>
      </c>
      <c r="Y439" s="30" t="s">
        <v>63</v>
      </c>
      <c r="Z439" s="30" t="s">
        <v>63</v>
      </c>
      <c r="AA439" s="14" t="s">
        <v>63</v>
      </c>
      <c r="AB439" s="14" t="s">
        <v>63</v>
      </c>
      <c r="AC439" s="14" t="s">
        <v>63</v>
      </c>
      <c r="AD439" s="14" t="s">
        <v>63</v>
      </c>
      <c r="AE439" s="14" t="s">
        <v>63</v>
      </c>
      <c r="AF439" s="14" t="s">
        <v>63</v>
      </c>
      <c r="AG439" s="14" t="s">
        <v>63</v>
      </c>
      <c r="AH439" s="14" t="s">
        <v>63</v>
      </c>
      <c r="AI439" s="14" t="s">
        <v>63</v>
      </c>
      <c r="AJ439" s="14" t="s">
        <v>63</v>
      </c>
      <c r="AK439" s="14" t="s">
        <v>63</v>
      </c>
      <c r="AL439" s="14" t="s">
        <v>397</v>
      </c>
      <c r="AM439" s="14" t="s">
        <v>63</v>
      </c>
      <c r="AN439" s="207" t="s">
        <v>66</v>
      </c>
      <c r="AO439" s="207" t="s">
        <v>66</v>
      </c>
      <c r="AP439" s="220" t="s">
        <v>66</v>
      </c>
      <c r="AQ439" s="66" t="s">
        <v>63</v>
      </c>
      <c r="AR439" s="6" t="str">
        <f>VLOOKUP(A:A,EOL!A:B,2,FALSE)</f>
        <v>&lt;-Camera is EOL</v>
      </c>
    </row>
    <row r="440" spans="1:44" ht="16.5" thickTop="1" thickBot="1">
      <c r="A440" s="523" t="s">
        <v>418</v>
      </c>
      <c r="B440" s="75" t="s">
        <v>410</v>
      </c>
      <c r="C440" s="14" t="s">
        <v>63</v>
      </c>
      <c r="D440" s="14" t="s">
        <v>63</v>
      </c>
      <c r="E440" s="14" t="s">
        <v>63</v>
      </c>
      <c r="F440" s="14" t="s">
        <v>63</v>
      </c>
      <c r="G440" s="30" t="s">
        <v>63</v>
      </c>
      <c r="H440" s="30" t="s">
        <v>63</v>
      </c>
      <c r="I440" s="30" t="s">
        <v>63</v>
      </c>
      <c r="J440" s="14" t="s">
        <v>63</v>
      </c>
      <c r="K440" s="14" t="s">
        <v>63</v>
      </c>
      <c r="L440" s="14" t="s">
        <v>385</v>
      </c>
      <c r="M440" s="30" t="s">
        <v>411</v>
      </c>
      <c r="N440" s="30" t="s">
        <v>63</v>
      </c>
      <c r="O440" s="30" t="s">
        <v>63</v>
      </c>
      <c r="P440" s="30" t="s">
        <v>63</v>
      </c>
      <c r="Q440" s="30" t="s">
        <v>63</v>
      </c>
      <c r="R440" s="30" t="s">
        <v>63</v>
      </c>
      <c r="S440" s="30" t="s">
        <v>63</v>
      </c>
      <c r="T440" s="30" t="s">
        <v>63</v>
      </c>
      <c r="U440" s="30" t="s">
        <v>63</v>
      </c>
      <c r="V440" s="30" t="s">
        <v>63</v>
      </c>
      <c r="W440" s="30" t="s">
        <v>63</v>
      </c>
      <c r="X440" s="30" t="s">
        <v>63</v>
      </c>
      <c r="Y440" s="30" t="s">
        <v>63</v>
      </c>
      <c r="Z440" s="30" t="s">
        <v>63</v>
      </c>
      <c r="AA440" s="14" t="s">
        <v>63</v>
      </c>
      <c r="AB440" s="14" t="s">
        <v>63</v>
      </c>
      <c r="AC440" s="14" t="s">
        <v>63</v>
      </c>
      <c r="AD440" s="14" t="s">
        <v>63</v>
      </c>
      <c r="AE440" s="14" t="s">
        <v>63</v>
      </c>
      <c r="AF440" s="14" t="s">
        <v>63</v>
      </c>
      <c r="AG440" s="14" t="s">
        <v>63</v>
      </c>
      <c r="AH440" s="14" t="s">
        <v>63</v>
      </c>
      <c r="AI440" s="14" t="s">
        <v>63</v>
      </c>
      <c r="AJ440" s="14" t="s">
        <v>63</v>
      </c>
      <c r="AK440" s="14" t="s">
        <v>63</v>
      </c>
      <c r="AL440" s="14" t="s">
        <v>63</v>
      </c>
      <c r="AM440" s="14" t="s">
        <v>63</v>
      </c>
      <c r="AN440" s="207" t="s">
        <v>66</v>
      </c>
      <c r="AO440" s="207" t="s">
        <v>66</v>
      </c>
      <c r="AP440" s="220" t="s">
        <v>66</v>
      </c>
      <c r="AQ440" s="66" t="s">
        <v>63</v>
      </c>
      <c r="AR440" s="6" t="str">
        <f>VLOOKUP(A:A,EOL!A:B,2,FALSE)</f>
        <v>&lt;-Camera is EOL</v>
      </c>
    </row>
    <row r="441" spans="1:44" ht="16.5" thickTop="1" thickBot="1">
      <c r="A441" s="523" t="s">
        <v>431</v>
      </c>
      <c r="B441" s="75" t="s">
        <v>424</v>
      </c>
      <c r="C441" s="14" t="s">
        <v>63</v>
      </c>
      <c r="D441" s="14" t="s">
        <v>63</v>
      </c>
      <c r="E441" s="14" t="s">
        <v>63</v>
      </c>
      <c r="F441" s="14" t="s">
        <v>63</v>
      </c>
      <c r="G441" s="30" t="s">
        <v>63</v>
      </c>
      <c r="H441" s="30" t="s">
        <v>63</v>
      </c>
      <c r="I441" s="30" t="s">
        <v>63</v>
      </c>
      <c r="J441" s="14" t="s">
        <v>63</v>
      </c>
      <c r="K441" s="14" t="s">
        <v>63</v>
      </c>
      <c r="L441" s="14" t="s">
        <v>385</v>
      </c>
      <c r="M441" s="30" t="s">
        <v>411</v>
      </c>
      <c r="N441" s="30" t="s">
        <v>63</v>
      </c>
      <c r="O441" s="30" t="s">
        <v>63</v>
      </c>
      <c r="P441" s="30" t="s">
        <v>63</v>
      </c>
      <c r="Q441" s="30" t="s">
        <v>63</v>
      </c>
      <c r="R441" s="30" t="s">
        <v>63</v>
      </c>
      <c r="S441" s="30" t="s">
        <v>63</v>
      </c>
      <c r="T441" s="30" t="s">
        <v>63</v>
      </c>
      <c r="U441" s="30" t="s">
        <v>63</v>
      </c>
      <c r="V441" s="30" t="s">
        <v>63</v>
      </c>
      <c r="W441" s="30" t="s">
        <v>63</v>
      </c>
      <c r="X441" s="30" t="s">
        <v>63</v>
      </c>
      <c r="Y441" s="30" t="s">
        <v>63</v>
      </c>
      <c r="Z441" s="30" t="s">
        <v>63</v>
      </c>
      <c r="AA441" s="14" t="s">
        <v>63</v>
      </c>
      <c r="AB441" s="14" t="s">
        <v>63</v>
      </c>
      <c r="AC441" s="14" t="s">
        <v>63</v>
      </c>
      <c r="AD441" s="14" t="s">
        <v>63</v>
      </c>
      <c r="AE441" s="14" t="s">
        <v>63</v>
      </c>
      <c r="AF441" s="14" t="s">
        <v>63</v>
      </c>
      <c r="AG441" s="14" t="s">
        <v>63</v>
      </c>
      <c r="AH441" s="14" t="s">
        <v>63</v>
      </c>
      <c r="AI441" s="14" t="s">
        <v>63</v>
      </c>
      <c r="AJ441" s="14" t="s">
        <v>63</v>
      </c>
      <c r="AK441" s="14" t="s">
        <v>63</v>
      </c>
      <c r="AL441" s="14" t="s">
        <v>397</v>
      </c>
      <c r="AM441" s="14" t="s">
        <v>63</v>
      </c>
      <c r="AN441" s="207" t="s">
        <v>66</v>
      </c>
      <c r="AO441" s="207" t="s">
        <v>66</v>
      </c>
      <c r="AP441" s="220" t="s">
        <v>66</v>
      </c>
      <c r="AQ441" s="66" t="s">
        <v>63</v>
      </c>
      <c r="AR441" s="6" t="str">
        <f>VLOOKUP(A:A,EOL!A:B,2,FALSE)</f>
        <v>&lt;-Camera is EOL</v>
      </c>
    </row>
    <row r="442" spans="1:44" ht="16.5" thickTop="1" thickBot="1">
      <c r="A442" s="626" t="s">
        <v>1093</v>
      </c>
      <c r="B442" s="322" t="s">
        <v>1094</v>
      </c>
      <c r="C442" s="329" t="s">
        <v>63</v>
      </c>
      <c r="D442" s="329" t="s">
        <v>63</v>
      </c>
      <c r="E442" s="329" t="s">
        <v>1095</v>
      </c>
      <c r="F442" s="17"/>
      <c r="G442" s="26"/>
      <c r="H442" s="26"/>
      <c r="I442" s="26"/>
      <c r="J442" s="17"/>
      <c r="K442" s="17"/>
      <c r="L442" s="17"/>
      <c r="M442" s="26"/>
      <c r="N442" s="26"/>
      <c r="O442" s="26"/>
      <c r="P442" s="26"/>
      <c r="Q442" s="26"/>
      <c r="R442" s="26"/>
      <c r="S442" s="27"/>
      <c r="T442" s="27"/>
      <c r="U442" s="26"/>
      <c r="V442" s="26"/>
      <c r="W442" s="26"/>
      <c r="X442" s="26"/>
      <c r="Y442" s="28"/>
      <c r="Z442" s="26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220" t="s">
        <v>1095</v>
      </c>
      <c r="AO442" s="83" t="s">
        <v>1095</v>
      </c>
      <c r="AP442" s="70" t="s">
        <v>1095</v>
      </c>
      <c r="AQ442" s="68" t="s">
        <v>1095</v>
      </c>
      <c r="AR442" s="6" t="str">
        <f>VLOOKUP(A:A,EOL!A:B,2,FALSE)</f>
        <v>&lt;-Camera is EOL</v>
      </c>
    </row>
    <row r="443" spans="1:44" ht="15.75" thickTop="1">
      <c r="A443" s="627" t="s">
        <v>1105</v>
      </c>
      <c r="B443" s="404" t="s">
        <v>1106</v>
      </c>
      <c r="C443" s="406" t="s">
        <v>108</v>
      </c>
      <c r="D443" s="51" t="s">
        <v>63</v>
      </c>
      <c r="E443" s="51" t="s">
        <v>63</v>
      </c>
      <c r="F443" s="51" t="s">
        <v>63</v>
      </c>
      <c r="G443" s="119" t="s">
        <v>63</v>
      </c>
      <c r="H443" s="119" t="s">
        <v>63</v>
      </c>
      <c r="I443" s="119" t="s">
        <v>63</v>
      </c>
      <c r="J443" s="51" t="s">
        <v>63</v>
      </c>
      <c r="K443" s="51" t="s">
        <v>63</v>
      </c>
      <c r="L443" s="51"/>
      <c r="M443" s="51"/>
      <c r="N443" s="119"/>
      <c r="O443" s="119"/>
      <c r="P443" s="119"/>
      <c r="Q443" s="119"/>
      <c r="R443" s="119"/>
      <c r="S443" s="119"/>
      <c r="T443" s="119"/>
      <c r="U443" s="119"/>
      <c r="V443" s="119"/>
      <c r="W443" s="119"/>
      <c r="X443" s="119"/>
      <c r="Y443" s="119"/>
      <c r="Z443" s="119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241" t="s">
        <v>66</v>
      </c>
      <c r="AO443" s="106" t="s">
        <v>108</v>
      </c>
      <c r="AP443" s="106" t="s">
        <v>888</v>
      </c>
      <c r="AQ443" s="117" t="s">
        <v>63</v>
      </c>
      <c r="AR443" s="6" t="e">
        <f>VLOOKUP(A:A,EOL!A:B,2,FALSE)</f>
        <v>#N/A</v>
      </c>
    </row>
    <row r="444" spans="1:44" ht="15.75" thickBot="1">
      <c r="A444" s="628" t="s">
        <v>1110</v>
      </c>
      <c r="B444" s="403" t="s">
        <v>1106</v>
      </c>
      <c r="C444" s="405" t="s">
        <v>108</v>
      </c>
      <c r="D444" s="17" t="s">
        <v>63</v>
      </c>
      <c r="E444" s="17" t="s">
        <v>63</v>
      </c>
      <c r="F444" s="17" t="s">
        <v>63</v>
      </c>
      <c r="G444" s="31" t="s">
        <v>63</v>
      </c>
      <c r="H444" s="31" t="s">
        <v>63</v>
      </c>
      <c r="I444" s="31" t="s">
        <v>63</v>
      </c>
      <c r="J444" s="17" t="s">
        <v>63</v>
      </c>
      <c r="K444" s="17" t="s">
        <v>63</v>
      </c>
      <c r="L444" s="17"/>
      <c r="M444" s="17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31"/>
      <c r="Y444" s="31"/>
      <c r="Z444" s="31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220" t="s">
        <v>66</v>
      </c>
      <c r="AO444" s="70" t="s">
        <v>108</v>
      </c>
      <c r="AP444" s="70" t="s">
        <v>888</v>
      </c>
      <c r="AQ444" s="68" t="s">
        <v>63</v>
      </c>
      <c r="AR444" s="6" t="e">
        <f>VLOOKUP(A:A,EOL!A:B,2,FALSE)</f>
        <v>#N/A</v>
      </c>
    </row>
    <row r="445" spans="1:44" ht="16.5" thickTop="1" thickBot="1">
      <c r="A445" s="628" t="s">
        <v>1108</v>
      </c>
      <c r="B445" s="403" t="s">
        <v>1106</v>
      </c>
      <c r="C445" s="405" t="s">
        <v>108</v>
      </c>
      <c r="D445" s="17" t="s">
        <v>63</v>
      </c>
      <c r="E445" s="17" t="s">
        <v>63</v>
      </c>
      <c r="F445" s="17" t="s">
        <v>63</v>
      </c>
      <c r="G445" s="31" t="s">
        <v>63</v>
      </c>
      <c r="H445" s="31" t="s">
        <v>63</v>
      </c>
      <c r="I445" s="31" t="s">
        <v>63</v>
      </c>
      <c r="J445" s="17" t="s">
        <v>63</v>
      </c>
      <c r="K445" s="17" t="s">
        <v>63</v>
      </c>
      <c r="L445" s="17"/>
      <c r="M445" s="17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220" t="s">
        <v>66</v>
      </c>
      <c r="AO445" s="70" t="s">
        <v>108</v>
      </c>
      <c r="AP445" s="70" t="s">
        <v>888</v>
      </c>
      <c r="AQ445" s="68" t="s">
        <v>63</v>
      </c>
      <c r="AR445" s="6" t="e">
        <f>VLOOKUP(A:A,EOL!A:B,2,FALSE)</f>
        <v>#N/A</v>
      </c>
    </row>
    <row r="446" spans="1:44" ht="15.75" thickTop="1">
      <c r="A446" s="696" t="s">
        <v>1111</v>
      </c>
      <c r="B446" s="697" t="s">
        <v>1106</v>
      </c>
      <c r="C446" s="698" t="s">
        <v>108</v>
      </c>
      <c r="D446" s="143" t="s">
        <v>63</v>
      </c>
      <c r="E446" s="143" t="s">
        <v>63</v>
      </c>
      <c r="F446" s="143" t="s">
        <v>63</v>
      </c>
      <c r="G446" s="144" t="s">
        <v>63</v>
      </c>
      <c r="H446" s="144" t="s">
        <v>63</v>
      </c>
      <c r="I446" s="144" t="s">
        <v>63</v>
      </c>
      <c r="J446" s="143" t="s">
        <v>63</v>
      </c>
      <c r="K446" s="143" t="s">
        <v>63</v>
      </c>
      <c r="L446" s="143"/>
      <c r="M446" s="53"/>
      <c r="N446" s="182"/>
      <c r="O446" s="182"/>
      <c r="P446" s="182"/>
      <c r="Q446" s="182"/>
      <c r="R446" s="182"/>
      <c r="S446" s="182"/>
      <c r="T446" s="144"/>
      <c r="U446" s="144"/>
      <c r="V446" s="144"/>
      <c r="W446" s="144"/>
      <c r="X446" s="144"/>
      <c r="Y446" s="144"/>
      <c r="Z446" s="144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237" t="s">
        <v>66</v>
      </c>
      <c r="AO446" s="148" t="s">
        <v>108</v>
      </c>
      <c r="AP446" s="148" t="s">
        <v>888</v>
      </c>
      <c r="AQ446" s="149" t="s">
        <v>63</v>
      </c>
      <c r="AR446" s="6" t="e">
        <f>VLOOKUP(A:A,EOL!A:B,2,FALSE)</f>
        <v>#N/A</v>
      </c>
    </row>
    <row r="447" spans="1:44" s="279" customFormat="1">
      <c r="A447" s="629" t="s">
        <v>1109</v>
      </c>
      <c r="B447" s="474" t="s">
        <v>1106</v>
      </c>
      <c r="C447" s="694" t="s">
        <v>108</v>
      </c>
      <c r="D447" s="14" t="s">
        <v>63</v>
      </c>
      <c r="E447" s="14" t="s">
        <v>63</v>
      </c>
      <c r="F447" s="14" t="s">
        <v>63</v>
      </c>
      <c r="G447" s="30" t="s">
        <v>63</v>
      </c>
      <c r="H447" s="30" t="s">
        <v>63</v>
      </c>
      <c r="I447" s="30" t="s">
        <v>63</v>
      </c>
      <c r="J447" s="14" t="s">
        <v>63</v>
      </c>
      <c r="K447" s="14" t="s">
        <v>63</v>
      </c>
      <c r="L447" s="14"/>
      <c r="M447" s="14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207" t="s">
        <v>66</v>
      </c>
      <c r="AO447" s="57" t="s">
        <v>108</v>
      </c>
      <c r="AP447" s="57" t="s">
        <v>888</v>
      </c>
      <c r="AQ447" s="66" t="s">
        <v>63</v>
      </c>
      <c r="AR447" s="700" t="e">
        <f>VLOOKUP(A:A,EOL!A:B,2,FALSE)</f>
        <v>#N/A</v>
      </c>
    </row>
    <row r="448" spans="1:44" s="279" customFormat="1">
      <c r="A448" s="693" t="s">
        <v>1112</v>
      </c>
      <c r="B448" s="474" t="s">
        <v>1106</v>
      </c>
      <c r="C448" s="694" t="s">
        <v>108</v>
      </c>
      <c r="D448" s="14" t="s">
        <v>63</v>
      </c>
      <c r="E448" s="14" t="s">
        <v>63</v>
      </c>
      <c r="F448" s="14" t="s">
        <v>63</v>
      </c>
      <c r="G448" s="30" t="s">
        <v>63</v>
      </c>
      <c r="H448" s="30" t="s">
        <v>63</v>
      </c>
      <c r="I448" s="30" t="s">
        <v>63</v>
      </c>
      <c r="J448" s="14" t="s">
        <v>63</v>
      </c>
      <c r="K448" s="14" t="s">
        <v>63</v>
      </c>
      <c r="L448" s="14"/>
      <c r="M448" s="14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207" t="s">
        <v>66</v>
      </c>
      <c r="AO448" s="57" t="s">
        <v>108</v>
      </c>
      <c r="AP448" s="57" t="s">
        <v>888</v>
      </c>
      <c r="AQ448" s="66" t="s">
        <v>63</v>
      </c>
      <c r="AR448" s="700" t="e">
        <f>VLOOKUP(A:A,EOL!A:B,2,FALSE)</f>
        <v>#N/A</v>
      </c>
    </row>
    <row r="449" spans="1:44" s="279" customFormat="1">
      <c r="A449" s="695" t="s">
        <v>1207</v>
      </c>
      <c r="B449" s="474" t="s">
        <v>1106</v>
      </c>
      <c r="C449" s="694" t="s">
        <v>108</v>
      </c>
      <c r="D449" s="14" t="s">
        <v>63</v>
      </c>
      <c r="E449" s="14" t="s">
        <v>63</v>
      </c>
      <c r="F449" s="14" t="s">
        <v>63</v>
      </c>
      <c r="G449" s="30" t="s">
        <v>63</v>
      </c>
      <c r="H449" s="30" t="s">
        <v>63</v>
      </c>
      <c r="I449" s="30" t="s">
        <v>63</v>
      </c>
      <c r="J449" s="14" t="s">
        <v>63</v>
      </c>
      <c r="K449" s="14" t="s">
        <v>63</v>
      </c>
      <c r="L449" s="14"/>
      <c r="M449" s="14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207" t="s">
        <v>66</v>
      </c>
      <c r="AO449" s="57" t="s">
        <v>108</v>
      </c>
      <c r="AP449" s="57" t="s">
        <v>888</v>
      </c>
      <c r="AQ449" s="66" t="s">
        <v>63</v>
      </c>
      <c r="AR449" s="700" t="e">
        <f>VLOOKUP(A:A,EOL!A:B,2,FALSE)</f>
        <v>#N/A</v>
      </c>
    </row>
    <row r="450" spans="1:44" s="279" customFormat="1">
      <c r="A450" s="693" t="s">
        <v>1208</v>
      </c>
      <c r="B450" s="474" t="s">
        <v>1106</v>
      </c>
      <c r="C450" s="694" t="s">
        <v>108</v>
      </c>
      <c r="D450" s="14" t="s">
        <v>63</v>
      </c>
      <c r="E450" s="14" t="s">
        <v>63</v>
      </c>
      <c r="F450" s="14" t="s">
        <v>63</v>
      </c>
      <c r="G450" s="30" t="s">
        <v>63</v>
      </c>
      <c r="H450" s="30" t="s">
        <v>63</v>
      </c>
      <c r="I450" s="30" t="s">
        <v>63</v>
      </c>
      <c r="J450" s="14" t="s">
        <v>63</v>
      </c>
      <c r="K450" s="14" t="s">
        <v>63</v>
      </c>
      <c r="L450" s="14"/>
      <c r="M450" s="14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207" t="s">
        <v>66</v>
      </c>
      <c r="AO450" s="57" t="s">
        <v>108</v>
      </c>
      <c r="AP450" s="57" t="s">
        <v>888</v>
      </c>
      <c r="AQ450" s="66" t="s">
        <v>63</v>
      </c>
      <c r="AR450" s="700" t="e">
        <f>VLOOKUP(A:A,EOL!A:B,2,FALSE)</f>
        <v>#N/A</v>
      </c>
    </row>
    <row r="451" spans="1:44" s="279" customFormat="1">
      <c r="A451" s="693" t="s">
        <v>1209</v>
      </c>
      <c r="B451" s="474" t="s">
        <v>1106</v>
      </c>
      <c r="C451" s="694" t="s">
        <v>108</v>
      </c>
      <c r="D451" s="14" t="s">
        <v>63</v>
      </c>
      <c r="E451" s="14" t="s">
        <v>63</v>
      </c>
      <c r="F451" s="14" t="s">
        <v>63</v>
      </c>
      <c r="G451" s="30" t="s">
        <v>63</v>
      </c>
      <c r="H451" s="30" t="s">
        <v>63</v>
      </c>
      <c r="I451" s="30" t="s">
        <v>63</v>
      </c>
      <c r="J451" s="14" t="s">
        <v>63</v>
      </c>
      <c r="K451" s="14" t="s">
        <v>63</v>
      </c>
      <c r="L451" s="14"/>
      <c r="M451" s="14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207" t="s">
        <v>66</v>
      </c>
      <c r="AO451" s="57" t="s">
        <v>108</v>
      </c>
      <c r="AP451" s="57" t="s">
        <v>888</v>
      </c>
      <c r="AQ451" s="66" t="s">
        <v>63</v>
      </c>
      <c r="AR451" s="700" t="e">
        <f>VLOOKUP(A:A,EOL!A:B,2,FALSE)</f>
        <v>#N/A</v>
      </c>
    </row>
    <row r="452" spans="1:44" s="279" customFormat="1">
      <c r="A452" s="693" t="s">
        <v>1210</v>
      </c>
      <c r="B452" s="474" t="s">
        <v>1106</v>
      </c>
      <c r="C452" s="694" t="s">
        <v>108</v>
      </c>
      <c r="D452" s="14" t="s">
        <v>63</v>
      </c>
      <c r="E452" s="14" t="s">
        <v>63</v>
      </c>
      <c r="F452" s="14" t="s">
        <v>63</v>
      </c>
      <c r="G452" s="30" t="s">
        <v>63</v>
      </c>
      <c r="H452" s="30" t="s">
        <v>63</v>
      </c>
      <c r="I452" s="30" t="s">
        <v>63</v>
      </c>
      <c r="J452" s="14" t="s">
        <v>63</v>
      </c>
      <c r="K452" s="14" t="s">
        <v>63</v>
      </c>
      <c r="L452" s="14"/>
      <c r="M452" s="14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207" t="s">
        <v>66</v>
      </c>
      <c r="AO452" s="57" t="s">
        <v>108</v>
      </c>
      <c r="AP452" s="57" t="s">
        <v>888</v>
      </c>
      <c r="AQ452" s="66" t="s">
        <v>63</v>
      </c>
      <c r="AR452" s="700" t="e">
        <f>VLOOKUP(A:A,EOL!A:B,2,FALSE)</f>
        <v>#N/A</v>
      </c>
    </row>
    <row r="453" spans="1:44" s="279" customFormat="1">
      <c r="A453" s="693" t="s">
        <v>1211</v>
      </c>
      <c r="B453" s="474" t="s">
        <v>1106</v>
      </c>
      <c r="C453" s="694" t="s">
        <v>108</v>
      </c>
      <c r="D453" s="14" t="s">
        <v>63</v>
      </c>
      <c r="E453" s="14" t="s">
        <v>63</v>
      </c>
      <c r="F453" s="14" t="s">
        <v>63</v>
      </c>
      <c r="G453" s="30" t="s">
        <v>63</v>
      </c>
      <c r="H453" s="30" t="s">
        <v>63</v>
      </c>
      <c r="I453" s="30" t="s">
        <v>63</v>
      </c>
      <c r="J453" s="14" t="s">
        <v>63</v>
      </c>
      <c r="K453" s="14" t="s">
        <v>63</v>
      </c>
      <c r="L453" s="14"/>
      <c r="M453" s="14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207" t="s">
        <v>66</v>
      </c>
      <c r="AO453" s="57" t="s">
        <v>108</v>
      </c>
      <c r="AP453" s="57" t="s">
        <v>888</v>
      </c>
      <c r="AQ453" s="66" t="s">
        <v>63</v>
      </c>
      <c r="AR453" s="700" t="e">
        <f>VLOOKUP(A:A,EOL!A:B,2,FALSE)</f>
        <v>#N/A</v>
      </c>
    </row>
    <row r="454" spans="1:44" s="279" customFormat="1">
      <c r="A454" s="693" t="s">
        <v>1212</v>
      </c>
      <c r="B454" s="474" t="s">
        <v>1106</v>
      </c>
      <c r="C454" s="694" t="s">
        <v>108</v>
      </c>
      <c r="D454" s="14" t="s">
        <v>63</v>
      </c>
      <c r="E454" s="14" t="s">
        <v>63</v>
      </c>
      <c r="F454" s="14" t="s">
        <v>63</v>
      </c>
      <c r="G454" s="30" t="s">
        <v>63</v>
      </c>
      <c r="H454" s="30" t="s">
        <v>63</v>
      </c>
      <c r="I454" s="30" t="s">
        <v>63</v>
      </c>
      <c r="J454" s="14" t="s">
        <v>63</v>
      </c>
      <c r="K454" s="14" t="s">
        <v>63</v>
      </c>
      <c r="L454" s="14"/>
      <c r="M454" s="14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207" t="s">
        <v>66</v>
      </c>
      <c r="AO454" s="57" t="s">
        <v>108</v>
      </c>
      <c r="AP454" s="57" t="s">
        <v>888</v>
      </c>
      <c r="AQ454" s="66" t="s">
        <v>63</v>
      </c>
      <c r="AR454" s="700" t="e">
        <f>VLOOKUP(A:A,EOL!A:B,2,FALSE)</f>
        <v>#N/A</v>
      </c>
    </row>
    <row r="455" spans="1:44" s="279" customFormat="1">
      <c r="A455" s="693" t="s">
        <v>1213</v>
      </c>
      <c r="B455" s="474" t="s">
        <v>1106</v>
      </c>
      <c r="C455" s="694" t="s">
        <v>108</v>
      </c>
      <c r="D455" s="14" t="s">
        <v>63</v>
      </c>
      <c r="E455" s="14" t="s">
        <v>63</v>
      </c>
      <c r="F455" s="14" t="s">
        <v>63</v>
      </c>
      <c r="G455" s="30" t="s">
        <v>63</v>
      </c>
      <c r="H455" s="30" t="s">
        <v>63</v>
      </c>
      <c r="I455" s="30" t="s">
        <v>63</v>
      </c>
      <c r="J455" s="14" t="s">
        <v>63</v>
      </c>
      <c r="K455" s="14" t="s">
        <v>63</v>
      </c>
      <c r="L455" s="14"/>
      <c r="M455" s="14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207" t="s">
        <v>66</v>
      </c>
      <c r="AO455" s="57" t="s">
        <v>108</v>
      </c>
      <c r="AP455" s="57" t="s">
        <v>888</v>
      </c>
      <c r="AQ455" s="66" t="s">
        <v>63</v>
      </c>
      <c r="AR455" s="700" t="e">
        <f>VLOOKUP(A:A,EOL!A:B,2,FALSE)</f>
        <v>#N/A</v>
      </c>
    </row>
    <row r="456" spans="1:44" s="279" customFormat="1">
      <c r="A456" s="693" t="s">
        <v>1214</v>
      </c>
      <c r="B456" s="474" t="s">
        <v>1106</v>
      </c>
      <c r="C456" s="694" t="s">
        <v>108</v>
      </c>
      <c r="D456" s="14" t="s">
        <v>63</v>
      </c>
      <c r="E456" s="14" t="s">
        <v>63</v>
      </c>
      <c r="F456" s="14" t="s">
        <v>63</v>
      </c>
      <c r="G456" s="30" t="s">
        <v>63</v>
      </c>
      <c r="H456" s="30" t="s">
        <v>63</v>
      </c>
      <c r="I456" s="30" t="s">
        <v>63</v>
      </c>
      <c r="J456" s="14" t="s">
        <v>63</v>
      </c>
      <c r="K456" s="14" t="s">
        <v>63</v>
      </c>
      <c r="L456" s="14"/>
      <c r="M456" s="14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207" t="s">
        <v>66</v>
      </c>
      <c r="AO456" s="57" t="s">
        <v>108</v>
      </c>
      <c r="AP456" s="57" t="s">
        <v>888</v>
      </c>
      <c r="AQ456" s="66" t="s">
        <v>63</v>
      </c>
      <c r="AR456" s="700" t="e">
        <f>VLOOKUP(A:A,EOL!A:B,2,FALSE)</f>
        <v>#N/A</v>
      </c>
    </row>
    <row r="457" spans="1:44" s="279" customFormat="1">
      <c r="A457" s="693" t="s">
        <v>1128</v>
      </c>
      <c r="B457" s="423" t="s">
        <v>886</v>
      </c>
      <c r="C457" s="206" t="s">
        <v>108</v>
      </c>
      <c r="D457" s="138" t="s">
        <v>108</v>
      </c>
      <c r="E457" s="138" t="s">
        <v>63</v>
      </c>
      <c r="F457" s="138" t="s">
        <v>63</v>
      </c>
      <c r="G457" s="138" t="s">
        <v>63</v>
      </c>
      <c r="H457" s="138" t="s">
        <v>63</v>
      </c>
      <c r="I457" s="138" t="s">
        <v>63</v>
      </c>
      <c r="J457" s="138" t="s">
        <v>63</v>
      </c>
      <c r="K457" s="138" t="s">
        <v>63</v>
      </c>
      <c r="L457" s="138" t="s">
        <v>63</v>
      </c>
      <c r="M457" s="138" t="s">
        <v>63</v>
      </c>
      <c r="N457" s="138" t="s">
        <v>63</v>
      </c>
      <c r="O457" s="138" t="s">
        <v>63</v>
      </c>
      <c r="P457" s="138" t="s">
        <v>63</v>
      </c>
      <c r="Q457" s="138" t="s">
        <v>63</v>
      </c>
      <c r="R457" s="138" t="s">
        <v>63</v>
      </c>
      <c r="S457" s="138" t="s">
        <v>63</v>
      </c>
      <c r="T457" s="138" t="s">
        <v>63</v>
      </c>
      <c r="U457" s="138" t="s">
        <v>63</v>
      </c>
      <c r="V457" s="14" t="s">
        <v>887</v>
      </c>
      <c r="W457" s="138" t="s">
        <v>63</v>
      </c>
      <c r="X457" s="138" t="s">
        <v>63</v>
      </c>
      <c r="Y457" s="138" t="s">
        <v>63</v>
      </c>
      <c r="Z457" s="138" t="s">
        <v>63</v>
      </c>
      <c r="AA457" s="138" t="s">
        <v>63</v>
      </c>
      <c r="AB457" s="138" t="s">
        <v>63</v>
      </c>
      <c r="AC457" s="138" t="s">
        <v>63</v>
      </c>
      <c r="AD457" s="138" t="s">
        <v>63</v>
      </c>
      <c r="AE457" s="138" t="s">
        <v>63</v>
      </c>
      <c r="AF457" s="138" t="s">
        <v>63</v>
      </c>
      <c r="AG457" s="138" t="s">
        <v>63</v>
      </c>
      <c r="AH457" s="138" t="s">
        <v>63</v>
      </c>
      <c r="AI457" s="138" t="s">
        <v>63</v>
      </c>
      <c r="AJ457" s="138" t="s">
        <v>63</v>
      </c>
      <c r="AK457" s="138" t="s">
        <v>63</v>
      </c>
      <c r="AL457" s="138" t="s">
        <v>63</v>
      </c>
      <c r="AM457" s="138" t="s">
        <v>63</v>
      </c>
      <c r="AN457" s="14" t="s">
        <v>66</v>
      </c>
      <c r="AO457" s="58" t="s">
        <v>108</v>
      </c>
      <c r="AP457" s="58" t="s">
        <v>888</v>
      </c>
      <c r="AQ457" s="66" t="s">
        <v>63</v>
      </c>
      <c r="AR457" s="700" t="e">
        <f>VLOOKUP(A:A,EOL!A:B,2,FALSE)</f>
        <v>#N/A</v>
      </c>
    </row>
    <row r="458" spans="1:44" ht="15.75" thickBot="1">
      <c r="A458" s="699" t="s">
        <v>1129</v>
      </c>
      <c r="B458" s="238" t="s">
        <v>886</v>
      </c>
      <c r="C458" s="239" t="s">
        <v>108</v>
      </c>
      <c r="D458" s="692" t="s">
        <v>108</v>
      </c>
      <c r="E458" s="692" t="s">
        <v>63</v>
      </c>
      <c r="F458" s="692" t="s">
        <v>63</v>
      </c>
      <c r="G458" s="692" t="s">
        <v>63</v>
      </c>
      <c r="H458" s="692" t="s">
        <v>63</v>
      </c>
      <c r="I458" s="692" t="s">
        <v>63</v>
      </c>
      <c r="J458" s="692" t="s">
        <v>63</v>
      </c>
      <c r="K458" s="692" t="s">
        <v>63</v>
      </c>
      <c r="L458" s="692" t="s">
        <v>63</v>
      </c>
      <c r="M458" s="692" t="s">
        <v>63</v>
      </c>
      <c r="N458" s="692" t="s">
        <v>63</v>
      </c>
      <c r="O458" s="692" t="s">
        <v>63</v>
      </c>
      <c r="P458" s="692" t="s">
        <v>63</v>
      </c>
      <c r="Q458" s="692" t="s">
        <v>63</v>
      </c>
      <c r="R458" s="692" t="s">
        <v>63</v>
      </c>
      <c r="S458" s="692" t="s">
        <v>63</v>
      </c>
      <c r="T458" s="692" t="s">
        <v>63</v>
      </c>
      <c r="U458" s="692" t="s">
        <v>63</v>
      </c>
      <c r="V458" s="51" t="s">
        <v>887</v>
      </c>
      <c r="W458" s="692" t="s">
        <v>63</v>
      </c>
      <c r="X458" s="692" t="s">
        <v>63</v>
      </c>
      <c r="Y458" s="692" t="s">
        <v>63</v>
      </c>
      <c r="Z458" s="692" t="s">
        <v>63</v>
      </c>
      <c r="AA458" s="692" t="s">
        <v>63</v>
      </c>
      <c r="AB458" s="692" t="s">
        <v>63</v>
      </c>
      <c r="AC458" s="692" t="s">
        <v>63</v>
      </c>
      <c r="AD458" s="692" t="s">
        <v>63</v>
      </c>
      <c r="AE458" s="692" t="s">
        <v>63</v>
      </c>
      <c r="AF458" s="692" t="s">
        <v>63</v>
      </c>
      <c r="AG458" s="692" t="s">
        <v>63</v>
      </c>
      <c r="AH458" s="692" t="s">
        <v>63</v>
      </c>
      <c r="AI458" s="692" t="s">
        <v>63</v>
      </c>
      <c r="AJ458" s="692" t="s">
        <v>63</v>
      </c>
      <c r="AK458" s="692" t="s">
        <v>63</v>
      </c>
      <c r="AL458" s="692" t="s">
        <v>63</v>
      </c>
      <c r="AM458" s="692" t="s">
        <v>63</v>
      </c>
      <c r="AN458" s="106" t="s">
        <v>66</v>
      </c>
      <c r="AO458" s="106" t="s">
        <v>108</v>
      </c>
      <c r="AP458" s="106" t="s">
        <v>888</v>
      </c>
      <c r="AQ458" s="701" t="s">
        <v>63</v>
      </c>
      <c r="AR458" s="6" t="e">
        <f>VLOOKUP(A:A,EOL!A:B,2,FALSE)</f>
        <v>#N/A</v>
      </c>
    </row>
    <row r="459" spans="1:44" ht="16.5" thickTop="1" thickBot="1">
      <c r="A459" s="630" t="s">
        <v>1145</v>
      </c>
      <c r="B459" s="477" t="s">
        <v>886</v>
      </c>
      <c r="C459" s="221" t="s">
        <v>108</v>
      </c>
      <c r="D459" s="137" t="s">
        <v>108</v>
      </c>
      <c r="E459" s="137" t="s">
        <v>63</v>
      </c>
      <c r="F459" s="137" t="s">
        <v>63</v>
      </c>
      <c r="G459" s="137" t="s">
        <v>63</v>
      </c>
      <c r="H459" s="137" t="s">
        <v>63</v>
      </c>
      <c r="I459" s="137" t="s">
        <v>63</v>
      </c>
      <c r="J459" s="137" t="s">
        <v>63</v>
      </c>
      <c r="K459" s="137" t="s">
        <v>63</v>
      </c>
      <c r="L459" s="137" t="s">
        <v>63</v>
      </c>
      <c r="M459" s="137" t="s">
        <v>63</v>
      </c>
      <c r="N459" s="137" t="s">
        <v>63</v>
      </c>
      <c r="O459" s="137" t="s">
        <v>63</v>
      </c>
      <c r="P459" s="137" t="s">
        <v>63</v>
      </c>
      <c r="Q459" s="137" t="s">
        <v>63</v>
      </c>
      <c r="R459" s="137" t="s">
        <v>63</v>
      </c>
      <c r="S459" s="137" t="s">
        <v>63</v>
      </c>
      <c r="T459" s="137" t="s">
        <v>63</v>
      </c>
      <c r="U459" s="137" t="s">
        <v>63</v>
      </c>
      <c r="V459" s="12" t="s">
        <v>887</v>
      </c>
      <c r="W459" s="137" t="s">
        <v>63</v>
      </c>
      <c r="X459" s="137" t="s">
        <v>63</v>
      </c>
      <c r="Y459" s="137" t="s">
        <v>63</v>
      </c>
      <c r="Z459" s="137" t="s">
        <v>63</v>
      </c>
      <c r="AA459" s="137" t="s">
        <v>63</v>
      </c>
      <c r="AB459" s="137" t="s">
        <v>63</v>
      </c>
      <c r="AC459" s="137" t="s">
        <v>63</v>
      </c>
      <c r="AD459" s="137" t="s">
        <v>63</v>
      </c>
      <c r="AE459" s="137" t="s">
        <v>63</v>
      </c>
      <c r="AF459" s="137" t="s">
        <v>63</v>
      </c>
      <c r="AG459" s="137" t="s">
        <v>63</v>
      </c>
      <c r="AH459" s="137" t="s">
        <v>63</v>
      </c>
      <c r="AI459" s="137" t="s">
        <v>63</v>
      </c>
      <c r="AJ459" s="137" t="s">
        <v>63</v>
      </c>
      <c r="AK459" s="137" t="s">
        <v>63</v>
      </c>
      <c r="AL459" s="137" t="s">
        <v>63</v>
      </c>
      <c r="AM459" s="137" t="s">
        <v>63</v>
      </c>
      <c r="AN459" s="69" t="s">
        <v>66</v>
      </c>
      <c r="AO459" s="69" t="s">
        <v>108</v>
      </c>
      <c r="AP459" s="69" t="s">
        <v>888</v>
      </c>
      <c r="AQ459" s="130" t="s">
        <v>63</v>
      </c>
      <c r="AR459" s="6" t="e">
        <f>VLOOKUP(A:A,EOL!A:B,2,FALSE)</f>
        <v>#N/A</v>
      </c>
    </row>
    <row r="460" spans="1:44" ht="16.5" thickTop="1" thickBot="1">
      <c r="A460" s="630" t="s">
        <v>1146</v>
      </c>
      <c r="B460" s="477" t="s">
        <v>886</v>
      </c>
      <c r="C460" s="221" t="s">
        <v>108</v>
      </c>
      <c r="D460" s="137" t="s">
        <v>108</v>
      </c>
      <c r="E460" s="137" t="s">
        <v>63</v>
      </c>
      <c r="F460" s="137" t="s">
        <v>63</v>
      </c>
      <c r="G460" s="137" t="s">
        <v>63</v>
      </c>
      <c r="H460" s="137" t="s">
        <v>63</v>
      </c>
      <c r="I460" s="137" t="s">
        <v>63</v>
      </c>
      <c r="J460" s="137" t="s">
        <v>63</v>
      </c>
      <c r="K460" s="137" t="s">
        <v>63</v>
      </c>
      <c r="L460" s="137" t="s">
        <v>63</v>
      </c>
      <c r="M460" s="137" t="s">
        <v>63</v>
      </c>
      <c r="N460" s="137" t="s">
        <v>63</v>
      </c>
      <c r="O460" s="137" t="s">
        <v>63</v>
      </c>
      <c r="P460" s="137" t="s">
        <v>63</v>
      </c>
      <c r="Q460" s="137" t="s">
        <v>63</v>
      </c>
      <c r="R460" s="137" t="s">
        <v>63</v>
      </c>
      <c r="S460" s="137" t="s">
        <v>63</v>
      </c>
      <c r="T460" s="137" t="s">
        <v>63</v>
      </c>
      <c r="U460" s="137" t="s">
        <v>63</v>
      </c>
      <c r="V460" s="12" t="s">
        <v>887</v>
      </c>
      <c r="W460" s="137" t="s">
        <v>63</v>
      </c>
      <c r="X460" s="137" t="s">
        <v>63</v>
      </c>
      <c r="Y460" s="137" t="s">
        <v>63</v>
      </c>
      <c r="Z460" s="137" t="s">
        <v>63</v>
      </c>
      <c r="AA460" s="137" t="s">
        <v>63</v>
      </c>
      <c r="AB460" s="137" t="s">
        <v>63</v>
      </c>
      <c r="AC460" s="137" t="s">
        <v>63</v>
      </c>
      <c r="AD460" s="137" t="s">
        <v>63</v>
      </c>
      <c r="AE460" s="137" t="s">
        <v>63</v>
      </c>
      <c r="AF460" s="137" t="s">
        <v>63</v>
      </c>
      <c r="AG460" s="137" t="s">
        <v>63</v>
      </c>
      <c r="AH460" s="137" t="s">
        <v>63</v>
      </c>
      <c r="AI460" s="137" t="s">
        <v>63</v>
      </c>
      <c r="AJ460" s="137" t="s">
        <v>63</v>
      </c>
      <c r="AK460" s="137" t="s">
        <v>63</v>
      </c>
      <c r="AL460" s="137" t="s">
        <v>63</v>
      </c>
      <c r="AM460" s="137" t="s">
        <v>63</v>
      </c>
      <c r="AN460" s="69" t="s">
        <v>66</v>
      </c>
      <c r="AO460" s="69" t="s">
        <v>108</v>
      </c>
      <c r="AP460" s="69" t="s">
        <v>888</v>
      </c>
      <c r="AQ460" s="130" t="s">
        <v>63</v>
      </c>
      <c r="AR460" s="6" t="e">
        <f>VLOOKUP(A:A,EOL!A:B,2,FALSE)</f>
        <v>#N/A</v>
      </c>
    </row>
    <row r="461" spans="1:44" ht="15.75" thickTop="1">
      <c r="A461" s="630" t="s">
        <v>1147</v>
      </c>
      <c r="B461" s="477" t="s">
        <v>886</v>
      </c>
      <c r="C461" s="221" t="s">
        <v>108</v>
      </c>
      <c r="D461" s="137" t="s">
        <v>108</v>
      </c>
      <c r="E461" s="137" t="s">
        <v>63</v>
      </c>
      <c r="F461" s="137" t="s">
        <v>63</v>
      </c>
      <c r="G461" s="137" t="s">
        <v>63</v>
      </c>
      <c r="H461" s="137" t="s">
        <v>63</v>
      </c>
      <c r="I461" s="137" t="s">
        <v>63</v>
      </c>
      <c r="J461" s="137" t="s">
        <v>63</v>
      </c>
      <c r="K461" s="137" t="s">
        <v>63</v>
      </c>
      <c r="L461" s="137" t="s">
        <v>63</v>
      </c>
      <c r="M461" s="137" t="s">
        <v>63</v>
      </c>
      <c r="N461" s="137" t="s">
        <v>63</v>
      </c>
      <c r="O461" s="137" t="s">
        <v>63</v>
      </c>
      <c r="P461" s="137" t="s">
        <v>63</v>
      </c>
      <c r="Q461" s="137" t="s">
        <v>63</v>
      </c>
      <c r="R461" s="137" t="s">
        <v>63</v>
      </c>
      <c r="S461" s="137" t="s">
        <v>63</v>
      </c>
      <c r="T461" s="137" t="s">
        <v>63</v>
      </c>
      <c r="U461" s="137" t="s">
        <v>63</v>
      </c>
      <c r="V461" s="12" t="s">
        <v>887</v>
      </c>
      <c r="W461" s="137" t="s">
        <v>63</v>
      </c>
      <c r="X461" s="137" t="s">
        <v>63</v>
      </c>
      <c r="Y461" s="137" t="s">
        <v>63</v>
      </c>
      <c r="Z461" s="137" t="s">
        <v>63</v>
      </c>
      <c r="AA461" s="137" t="s">
        <v>63</v>
      </c>
      <c r="AB461" s="137" t="s">
        <v>63</v>
      </c>
      <c r="AC461" s="137" t="s">
        <v>63</v>
      </c>
      <c r="AD461" s="137" t="s">
        <v>63</v>
      </c>
      <c r="AE461" s="137" t="s">
        <v>63</v>
      </c>
      <c r="AF461" s="137" t="s">
        <v>63</v>
      </c>
      <c r="AG461" s="137" t="s">
        <v>63</v>
      </c>
      <c r="AH461" s="137" t="s">
        <v>63</v>
      </c>
      <c r="AI461" s="137" t="s">
        <v>63</v>
      </c>
      <c r="AJ461" s="137" t="s">
        <v>63</v>
      </c>
      <c r="AK461" s="137" t="s">
        <v>63</v>
      </c>
      <c r="AL461" s="137" t="s">
        <v>63</v>
      </c>
      <c r="AM461" s="137" t="s">
        <v>63</v>
      </c>
      <c r="AN461" s="69" t="s">
        <v>66</v>
      </c>
      <c r="AO461" s="69" t="s">
        <v>108</v>
      </c>
      <c r="AP461" s="69" t="s">
        <v>888</v>
      </c>
      <c r="AQ461" s="130" t="s">
        <v>63</v>
      </c>
      <c r="AR461" s="6" t="e">
        <f>VLOOKUP(A:A,EOL!A:B,2,FALSE)</f>
        <v>#N/A</v>
      </c>
    </row>
    <row r="462" spans="1:44">
      <c r="A462" s="518" t="s">
        <v>477</v>
      </c>
      <c r="B462" s="203" t="s">
        <v>478</v>
      </c>
      <c r="C462" s="53" t="s">
        <v>63</v>
      </c>
      <c r="D462" s="14"/>
      <c r="E462" s="14"/>
      <c r="F462" s="14"/>
      <c r="G462" s="30"/>
      <c r="H462" s="30"/>
      <c r="I462" s="30"/>
      <c r="J462" s="14"/>
      <c r="K462" s="14"/>
      <c r="L462" s="14"/>
      <c r="M462" s="14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207" t="s">
        <v>66</v>
      </c>
      <c r="AO462" s="207" t="s">
        <v>66</v>
      </c>
      <c r="AP462" s="207" t="s">
        <v>66</v>
      </c>
      <c r="AQ462" s="66" t="s">
        <v>63</v>
      </c>
      <c r="AR462" s="6" t="str">
        <f>VLOOKUP(A:A,EOL!A:B,2,FALSE)</f>
        <v>&lt;-Camera is EOL</v>
      </c>
    </row>
    <row r="463" spans="1:44">
      <c r="A463" s="722" t="s">
        <v>1218</v>
      </c>
      <c r="B463" s="723" t="s">
        <v>1226</v>
      </c>
      <c r="C463" s="53" t="s">
        <v>63</v>
      </c>
      <c r="D463" s="14"/>
      <c r="E463" s="14"/>
      <c r="F463" s="14"/>
      <c r="G463" s="30"/>
      <c r="H463" s="30"/>
      <c r="I463" s="30"/>
      <c r="J463" s="14"/>
      <c r="K463" s="14"/>
      <c r="L463" s="14"/>
      <c r="M463" s="14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207" t="s">
        <v>66</v>
      </c>
      <c r="AO463" s="207" t="s">
        <v>66</v>
      </c>
      <c r="AP463" s="207" t="s">
        <v>66</v>
      </c>
      <c r="AQ463" s="66" t="s">
        <v>63</v>
      </c>
      <c r="AR463" s="6" t="str">
        <f>VLOOKUP(A:A,EOL!A:B,2,FALSE)</f>
        <v>&lt;-Camera is EOL</v>
      </c>
    </row>
    <row r="464" spans="1:44">
      <c r="A464" s="722" t="s">
        <v>1250</v>
      </c>
      <c r="B464" s="723" t="s">
        <v>1226</v>
      </c>
      <c r="C464" s="53" t="s">
        <v>63</v>
      </c>
      <c r="D464" s="14"/>
      <c r="E464" s="14"/>
      <c r="F464" s="14"/>
      <c r="G464" s="30"/>
      <c r="H464" s="30"/>
      <c r="I464" s="30"/>
      <c r="J464" s="14"/>
      <c r="K464" s="14"/>
      <c r="L464" s="14"/>
      <c r="M464" s="14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207" t="s">
        <v>66</v>
      </c>
      <c r="AO464" s="207" t="s">
        <v>66</v>
      </c>
      <c r="AP464" s="207" t="s">
        <v>66</v>
      </c>
      <c r="AQ464" s="66" t="s">
        <v>63</v>
      </c>
      <c r="AR464" s="6" t="e">
        <f>VLOOKUP(A:A,EOL!A:B,2,FALSE)</f>
        <v>#N/A</v>
      </c>
    </row>
    <row r="465" spans="1:44">
      <c r="A465" s="523" t="s">
        <v>470</v>
      </c>
      <c r="B465" s="203" t="s">
        <v>471</v>
      </c>
      <c r="C465" s="14" t="s">
        <v>472</v>
      </c>
      <c r="D465" s="14" t="s">
        <v>63</v>
      </c>
      <c r="E465" s="14" t="s">
        <v>63</v>
      </c>
      <c r="F465" s="14" t="s">
        <v>63</v>
      </c>
      <c r="G465" s="30" t="s">
        <v>63</v>
      </c>
      <c r="H465" s="30" t="s">
        <v>63</v>
      </c>
      <c r="I465" s="30" t="s">
        <v>63</v>
      </c>
      <c r="J465" s="14" t="s">
        <v>63</v>
      </c>
      <c r="K465" s="14" t="s">
        <v>63</v>
      </c>
      <c r="L465" s="14" t="s">
        <v>63</v>
      </c>
      <c r="M465" s="14" t="s">
        <v>473</v>
      </c>
      <c r="N465" s="30" t="s">
        <v>63</v>
      </c>
      <c r="O465" s="30" t="s">
        <v>63</v>
      </c>
      <c r="P465" s="30" t="s">
        <v>63</v>
      </c>
      <c r="Q465" s="30" t="s">
        <v>63</v>
      </c>
      <c r="R465" s="30" t="s">
        <v>63</v>
      </c>
      <c r="S465" s="30" t="s">
        <v>63</v>
      </c>
      <c r="T465" s="30" t="s">
        <v>63</v>
      </c>
      <c r="U465" s="30" t="s">
        <v>63</v>
      </c>
      <c r="V465" s="30" t="s">
        <v>474</v>
      </c>
      <c r="W465" s="30"/>
      <c r="X465" s="30"/>
      <c r="Y465" s="30" t="s">
        <v>475</v>
      </c>
      <c r="Z465" s="30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207" t="s">
        <v>66</v>
      </c>
      <c r="AO465" s="207" t="s">
        <v>66</v>
      </c>
      <c r="AP465" s="207" t="s">
        <v>66</v>
      </c>
      <c r="AQ465" s="66" t="s">
        <v>63</v>
      </c>
      <c r="AR465" s="6" t="e">
        <f>VLOOKUP(A:A,EOL!A:B,2,FALSE)</f>
        <v>#N/A</v>
      </c>
    </row>
    <row r="466" spans="1:44">
      <c r="A466" s="717" t="s">
        <v>1220</v>
      </c>
      <c r="B466" s="723" t="s">
        <v>1226</v>
      </c>
      <c r="C466" s="53" t="s">
        <v>63</v>
      </c>
      <c r="D466" s="14"/>
      <c r="E466" s="14"/>
      <c r="F466" s="14"/>
      <c r="G466" s="30"/>
      <c r="H466" s="30"/>
      <c r="I466" s="30"/>
      <c r="J466" s="14"/>
      <c r="K466" s="14"/>
      <c r="L466" s="14"/>
      <c r="M466" s="14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207" t="s">
        <v>66</v>
      </c>
      <c r="AO466" s="207" t="s">
        <v>66</v>
      </c>
      <c r="AP466" s="207" t="s">
        <v>66</v>
      </c>
      <c r="AQ466" s="66" t="s">
        <v>63</v>
      </c>
      <c r="AR466" s="6" t="e">
        <f>VLOOKUP(A:A,EOL!A:B,2,FALSE)</f>
        <v>#N/A</v>
      </c>
    </row>
    <row r="467" spans="1:44">
      <c r="A467" s="523" t="s">
        <v>405</v>
      </c>
      <c r="B467" s="75" t="s">
        <v>396</v>
      </c>
      <c r="C467" s="14" t="s">
        <v>63</v>
      </c>
      <c r="D467" s="14" t="s">
        <v>63</v>
      </c>
      <c r="E467" s="14" t="s">
        <v>63</v>
      </c>
      <c r="F467" s="14" t="s">
        <v>63</v>
      </c>
      <c r="G467" s="30" t="s">
        <v>63</v>
      </c>
      <c r="H467" s="30" t="s">
        <v>63</v>
      </c>
      <c r="I467" s="30" t="s">
        <v>63</v>
      </c>
      <c r="J467" s="14" t="s">
        <v>63</v>
      </c>
      <c r="K467" s="14" t="s">
        <v>63</v>
      </c>
      <c r="L467" s="14" t="s">
        <v>385</v>
      </c>
      <c r="M467" s="30" t="s">
        <v>386</v>
      </c>
      <c r="N467" s="30" t="s">
        <v>63</v>
      </c>
      <c r="O467" s="30" t="s">
        <v>63</v>
      </c>
      <c r="P467" s="30" t="s">
        <v>63</v>
      </c>
      <c r="Q467" s="30" t="s">
        <v>63</v>
      </c>
      <c r="R467" s="30" t="s">
        <v>63</v>
      </c>
      <c r="S467" s="30" t="s">
        <v>63</v>
      </c>
      <c r="T467" s="30" t="s">
        <v>63</v>
      </c>
      <c r="U467" s="30" t="s">
        <v>63</v>
      </c>
      <c r="V467" s="30" t="s">
        <v>63</v>
      </c>
      <c r="W467" s="30" t="s">
        <v>63</v>
      </c>
      <c r="X467" s="30" t="s">
        <v>63</v>
      </c>
      <c r="Y467" s="30" t="s">
        <v>63</v>
      </c>
      <c r="Z467" s="30" t="s">
        <v>63</v>
      </c>
      <c r="AA467" s="14" t="s">
        <v>63</v>
      </c>
      <c r="AB467" s="14" t="s">
        <v>63</v>
      </c>
      <c r="AC467" s="14" t="s">
        <v>63</v>
      </c>
      <c r="AD467" s="14" t="s">
        <v>63</v>
      </c>
      <c r="AE467" s="14" t="s">
        <v>63</v>
      </c>
      <c r="AF467" s="14" t="s">
        <v>63</v>
      </c>
      <c r="AG467" s="14" t="s">
        <v>63</v>
      </c>
      <c r="AH467" s="14" t="s">
        <v>63</v>
      </c>
      <c r="AI467" s="14" t="s">
        <v>63</v>
      </c>
      <c r="AJ467" s="14" t="s">
        <v>63</v>
      </c>
      <c r="AK467" s="14" t="s">
        <v>63</v>
      </c>
      <c r="AL467" s="14" t="s">
        <v>397</v>
      </c>
      <c r="AM467" s="14" t="s">
        <v>63</v>
      </c>
      <c r="AN467" s="207" t="s">
        <v>66</v>
      </c>
      <c r="AO467" s="207" t="s">
        <v>66</v>
      </c>
      <c r="AP467" s="207" t="s">
        <v>66</v>
      </c>
      <c r="AQ467" s="66" t="s">
        <v>63</v>
      </c>
      <c r="AR467" s="6" t="e">
        <f>VLOOKUP(A:A,EOL!A:B,2,FALSE)</f>
        <v>#N/A</v>
      </c>
    </row>
    <row r="468" spans="1:44">
      <c r="A468" s="523" t="s">
        <v>406</v>
      </c>
      <c r="B468" s="75" t="s">
        <v>396</v>
      </c>
      <c r="C468" s="14" t="s">
        <v>63</v>
      </c>
      <c r="D468" s="14" t="s">
        <v>63</v>
      </c>
      <c r="E468" s="14" t="s">
        <v>63</v>
      </c>
      <c r="F468" s="14" t="s">
        <v>63</v>
      </c>
      <c r="G468" s="30" t="s">
        <v>63</v>
      </c>
      <c r="H468" s="30" t="s">
        <v>63</v>
      </c>
      <c r="I468" s="30" t="s">
        <v>63</v>
      </c>
      <c r="J468" s="14" t="s">
        <v>63</v>
      </c>
      <c r="K468" s="14" t="s">
        <v>63</v>
      </c>
      <c r="L468" s="14" t="s">
        <v>385</v>
      </c>
      <c r="M468" s="30" t="s">
        <v>386</v>
      </c>
      <c r="N468" s="30" t="s">
        <v>63</v>
      </c>
      <c r="O468" s="30" t="s">
        <v>63</v>
      </c>
      <c r="P468" s="30" t="s">
        <v>63</v>
      </c>
      <c r="Q468" s="30" t="s">
        <v>63</v>
      </c>
      <c r="R468" s="30" t="s">
        <v>63</v>
      </c>
      <c r="S468" s="30" t="s">
        <v>63</v>
      </c>
      <c r="T468" s="30" t="s">
        <v>63</v>
      </c>
      <c r="U468" s="30" t="s">
        <v>63</v>
      </c>
      <c r="V468" s="30" t="s">
        <v>63</v>
      </c>
      <c r="W468" s="30" t="s">
        <v>63</v>
      </c>
      <c r="X468" s="30" t="s">
        <v>63</v>
      </c>
      <c r="Y468" s="30" t="s">
        <v>63</v>
      </c>
      <c r="Z468" s="30" t="s">
        <v>63</v>
      </c>
      <c r="AA468" s="14" t="s">
        <v>63</v>
      </c>
      <c r="AB468" s="14" t="s">
        <v>63</v>
      </c>
      <c r="AC468" s="14" t="s">
        <v>63</v>
      </c>
      <c r="AD468" s="14" t="s">
        <v>63</v>
      </c>
      <c r="AE468" s="14" t="s">
        <v>63</v>
      </c>
      <c r="AF468" s="14" t="s">
        <v>63</v>
      </c>
      <c r="AG468" s="14" t="s">
        <v>63</v>
      </c>
      <c r="AH468" s="14" t="s">
        <v>63</v>
      </c>
      <c r="AI468" s="14" t="s">
        <v>63</v>
      </c>
      <c r="AJ468" s="14" t="s">
        <v>63</v>
      </c>
      <c r="AK468" s="14" t="s">
        <v>63</v>
      </c>
      <c r="AL468" s="14" t="s">
        <v>397</v>
      </c>
      <c r="AM468" s="14" t="s">
        <v>63</v>
      </c>
      <c r="AN468" s="207" t="s">
        <v>66</v>
      </c>
      <c r="AO468" s="207" t="s">
        <v>66</v>
      </c>
      <c r="AP468" s="207" t="s">
        <v>66</v>
      </c>
      <c r="AQ468" s="66" t="s">
        <v>63</v>
      </c>
      <c r="AR468" s="6" t="e">
        <f>VLOOKUP(A:A,EOL!A:B,2,FALSE)</f>
        <v>#N/A</v>
      </c>
    </row>
    <row r="469" spans="1:44">
      <c r="A469" s="523" t="s">
        <v>407</v>
      </c>
      <c r="B469" s="75" t="s">
        <v>396</v>
      </c>
      <c r="C469" s="14" t="s">
        <v>63</v>
      </c>
      <c r="D469" s="14" t="s">
        <v>63</v>
      </c>
      <c r="E469" s="14" t="s">
        <v>63</v>
      </c>
      <c r="F469" s="14" t="s">
        <v>63</v>
      </c>
      <c r="G469" s="30" t="s">
        <v>63</v>
      </c>
      <c r="H469" s="30" t="s">
        <v>63</v>
      </c>
      <c r="I469" s="30" t="s">
        <v>63</v>
      </c>
      <c r="J469" s="14" t="s">
        <v>63</v>
      </c>
      <c r="K469" s="14" t="s">
        <v>63</v>
      </c>
      <c r="L469" s="14" t="s">
        <v>385</v>
      </c>
      <c r="M469" s="30" t="s">
        <v>386</v>
      </c>
      <c r="N469" s="30" t="s">
        <v>63</v>
      </c>
      <c r="O469" s="30" t="s">
        <v>63</v>
      </c>
      <c r="P469" s="30" t="s">
        <v>63</v>
      </c>
      <c r="Q469" s="30" t="s">
        <v>63</v>
      </c>
      <c r="R469" s="30" t="s">
        <v>63</v>
      </c>
      <c r="S469" s="30" t="s">
        <v>63</v>
      </c>
      <c r="T469" s="30" t="s">
        <v>63</v>
      </c>
      <c r="U469" s="30" t="s">
        <v>63</v>
      </c>
      <c r="V469" s="30" t="s">
        <v>63</v>
      </c>
      <c r="W469" s="30" t="s">
        <v>63</v>
      </c>
      <c r="X469" s="30" t="s">
        <v>63</v>
      </c>
      <c r="Y469" s="30" t="s">
        <v>63</v>
      </c>
      <c r="Z469" s="30" t="s">
        <v>63</v>
      </c>
      <c r="AA469" s="14" t="s">
        <v>63</v>
      </c>
      <c r="AB469" s="14" t="s">
        <v>63</v>
      </c>
      <c r="AC469" s="14" t="s">
        <v>63</v>
      </c>
      <c r="AD469" s="14" t="s">
        <v>63</v>
      </c>
      <c r="AE469" s="14" t="s">
        <v>63</v>
      </c>
      <c r="AF469" s="14" t="s">
        <v>63</v>
      </c>
      <c r="AG469" s="14" t="s">
        <v>63</v>
      </c>
      <c r="AH469" s="14" t="s">
        <v>63</v>
      </c>
      <c r="AI469" s="14" t="s">
        <v>63</v>
      </c>
      <c r="AJ469" s="14" t="s">
        <v>63</v>
      </c>
      <c r="AK469" s="14" t="s">
        <v>63</v>
      </c>
      <c r="AL469" s="14" t="s">
        <v>397</v>
      </c>
      <c r="AM469" s="14" t="s">
        <v>63</v>
      </c>
      <c r="AN469" s="207" t="s">
        <v>66</v>
      </c>
      <c r="AO469" s="207" t="s">
        <v>66</v>
      </c>
      <c r="AP469" s="207" t="s">
        <v>66</v>
      </c>
      <c r="AQ469" s="66" t="s">
        <v>63</v>
      </c>
      <c r="AR469" s="6" t="e">
        <f>VLOOKUP(A:A,EOL!A:B,2,FALSE)</f>
        <v>#N/A</v>
      </c>
    </row>
    <row r="470" spans="1:44">
      <c r="A470" s="523" t="s">
        <v>408</v>
      </c>
      <c r="B470" s="75" t="s">
        <v>396</v>
      </c>
      <c r="C470" s="14" t="s">
        <v>63</v>
      </c>
      <c r="D470" s="14" t="s">
        <v>63</v>
      </c>
      <c r="E470" s="14" t="s">
        <v>63</v>
      </c>
      <c r="F470" s="14" t="s">
        <v>63</v>
      </c>
      <c r="G470" s="30" t="s">
        <v>63</v>
      </c>
      <c r="H470" s="30" t="s">
        <v>63</v>
      </c>
      <c r="I470" s="30" t="s">
        <v>63</v>
      </c>
      <c r="J470" s="14" t="s">
        <v>63</v>
      </c>
      <c r="K470" s="14" t="s">
        <v>63</v>
      </c>
      <c r="L470" s="14" t="s">
        <v>385</v>
      </c>
      <c r="M470" s="30" t="s">
        <v>386</v>
      </c>
      <c r="N470" s="30" t="s">
        <v>63</v>
      </c>
      <c r="O470" s="30" t="s">
        <v>63</v>
      </c>
      <c r="P470" s="30" t="s">
        <v>63</v>
      </c>
      <c r="Q470" s="30" t="s">
        <v>63</v>
      </c>
      <c r="R470" s="30" t="s">
        <v>63</v>
      </c>
      <c r="S470" s="30" t="s">
        <v>63</v>
      </c>
      <c r="T470" s="30" t="s">
        <v>63</v>
      </c>
      <c r="U470" s="30" t="s">
        <v>63</v>
      </c>
      <c r="V470" s="30" t="s">
        <v>63</v>
      </c>
      <c r="W470" s="30" t="s">
        <v>63</v>
      </c>
      <c r="X470" s="30" t="s">
        <v>63</v>
      </c>
      <c r="Y470" s="30" t="s">
        <v>63</v>
      </c>
      <c r="Z470" s="30" t="s">
        <v>63</v>
      </c>
      <c r="AA470" s="14" t="s">
        <v>63</v>
      </c>
      <c r="AB470" s="14" t="s">
        <v>63</v>
      </c>
      <c r="AC470" s="14" t="s">
        <v>63</v>
      </c>
      <c r="AD470" s="14" t="s">
        <v>63</v>
      </c>
      <c r="AE470" s="14" t="s">
        <v>63</v>
      </c>
      <c r="AF470" s="14" t="s">
        <v>63</v>
      </c>
      <c r="AG470" s="14" t="s">
        <v>63</v>
      </c>
      <c r="AH470" s="14" t="s">
        <v>63</v>
      </c>
      <c r="AI470" s="14" t="s">
        <v>63</v>
      </c>
      <c r="AJ470" s="14" t="s">
        <v>63</v>
      </c>
      <c r="AK470" s="14" t="s">
        <v>63</v>
      </c>
      <c r="AL470" s="14" t="s">
        <v>397</v>
      </c>
      <c r="AM470" s="14" t="s">
        <v>63</v>
      </c>
      <c r="AN470" s="207" t="s">
        <v>66</v>
      </c>
      <c r="AO470" s="207" t="s">
        <v>66</v>
      </c>
      <c r="AP470" s="207" t="s">
        <v>66</v>
      </c>
      <c r="AQ470" s="66" t="s">
        <v>63</v>
      </c>
      <c r="AR470" s="6" t="e">
        <f>VLOOKUP(A:A,EOL!A:B,2,FALSE)</f>
        <v>#N/A</v>
      </c>
    </row>
    <row r="471" spans="1:44">
      <c r="A471" s="523" t="s">
        <v>419</v>
      </c>
      <c r="B471" s="75" t="s">
        <v>410</v>
      </c>
      <c r="C471" s="14" t="s">
        <v>63</v>
      </c>
      <c r="D471" s="14" t="s">
        <v>63</v>
      </c>
      <c r="E471" s="14" t="s">
        <v>63</v>
      </c>
      <c r="F471" s="14" t="s">
        <v>63</v>
      </c>
      <c r="G471" s="30" t="s">
        <v>63</v>
      </c>
      <c r="H471" s="30" t="s">
        <v>63</v>
      </c>
      <c r="I471" s="30" t="s">
        <v>63</v>
      </c>
      <c r="J471" s="14" t="s">
        <v>63</v>
      </c>
      <c r="K471" s="14" t="s">
        <v>63</v>
      </c>
      <c r="L471" s="14" t="s">
        <v>385</v>
      </c>
      <c r="M471" s="30" t="s">
        <v>411</v>
      </c>
      <c r="N471" s="30" t="s">
        <v>63</v>
      </c>
      <c r="O471" s="30" t="s">
        <v>63</v>
      </c>
      <c r="P471" s="30" t="s">
        <v>63</v>
      </c>
      <c r="Q471" s="30" t="s">
        <v>63</v>
      </c>
      <c r="R471" s="30" t="s">
        <v>63</v>
      </c>
      <c r="S471" s="30" t="s">
        <v>63</v>
      </c>
      <c r="T471" s="30" t="s">
        <v>63</v>
      </c>
      <c r="U471" s="30" t="s">
        <v>63</v>
      </c>
      <c r="V471" s="30" t="s">
        <v>63</v>
      </c>
      <c r="W471" s="30" t="s">
        <v>63</v>
      </c>
      <c r="X471" s="30" t="s">
        <v>63</v>
      </c>
      <c r="Y471" s="30" t="s">
        <v>63</v>
      </c>
      <c r="Z471" s="30" t="s">
        <v>63</v>
      </c>
      <c r="AA471" s="14" t="s">
        <v>63</v>
      </c>
      <c r="AB471" s="14" t="s">
        <v>63</v>
      </c>
      <c r="AC471" s="14" t="s">
        <v>63</v>
      </c>
      <c r="AD471" s="14" t="s">
        <v>63</v>
      </c>
      <c r="AE471" s="14" t="s">
        <v>63</v>
      </c>
      <c r="AF471" s="14" t="s">
        <v>63</v>
      </c>
      <c r="AG471" s="14" t="s">
        <v>63</v>
      </c>
      <c r="AH471" s="14" t="s">
        <v>63</v>
      </c>
      <c r="AI471" s="14" t="s">
        <v>63</v>
      </c>
      <c r="AJ471" s="14" t="s">
        <v>63</v>
      </c>
      <c r="AK471" s="14" t="s">
        <v>63</v>
      </c>
      <c r="AL471" s="14" t="s">
        <v>63</v>
      </c>
      <c r="AM471" s="14" t="s">
        <v>63</v>
      </c>
      <c r="AN471" s="207" t="s">
        <v>66</v>
      </c>
      <c r="AO471" s="207" t="s">
        <v>66</v>
      </c>
      <c r="AP471" s="207" t="s">
        <v>66</v>
      </c>
      <c r="AQ471" s="66" t="s">
        <v>63</v>
      </c>
      <c r="AR471" s="6" t="e">
        <f>VLOOKUP(A:A,EOL!A:B,2,FALSE)</f>
        <v>#N/A</v>
      </c>
    </row>
    <row r="472" spans="1:44">
      <c r="A472" s="523" t="s">
        <v>420</v>
      </c>
      <c r="B472" s="75" t="s">
        <v>410</v>
      </c>
      <c r="C472" s="14" t="s">
        <v>63</v>
      </c>
      <c r="D472" s="14" t="s">
        <v>63</v>
      </c>
      <c r="E472" s="14" t="s">
        <v>63</v>
      </c>
      <c r="F472" s="14" t="s">
        <v>63</v>
      </c>
      <c r="G472" s="30" t="s">
        <v>63</v>
      </c>
      <c r="H472" s="30" t="s">
        <v>63</v>
      </c>
      <c r="I472" s="30" t="s">
        <v>63</v>
      </c>
      <c r="J472" s="14" t="s">
        <v>63</v>
      </c>
      <c r="K472" s="14" t="s">
        <v>63</v>
      </c>
      <c r="L472" s="14" t="s">
        <v>385</v>
      </c>
      <c r="M472" s="30" t="s">
        <v>411</v>
      </c>
      <c r="N472" s="30" t="s">
        <v>63</v>
      </c>
      <c r="O472" s="30" t="s">
        <v>63</v>
      </c>
      <c r="P472" s="30" t="s">
        <v>63</v>
      </c>
      <c r="Q472" s="30" t="s">
        <v>63</v>
      </c>
      <c r="R472" s="30" t="s">
        <v>63</v>
      </c>
      <c r="S472" s="30" t="s">
        <v>63</v>
      </c>
      <c r="T472" s="30" t="s">
        <v>63</v>
      </c>
      <c r="U472" s="30" t="s">
        <v>63</v>
      </c>
      <c r="V472" s="30" t="s">
        <v>63</v>
      </c>
      <c r="W472" s="30" t="s">
        <v>63</v>
      </c>
      <c r="X472" s="30" t="s">
        <v>63</v>
      </c>
      <c r="Y472" s="30" t="s">
        <v>63</v>
      </c>
      <c r="Z472" s="30" t="s">
        <v>63</v>
      </c>
      <c r="AA472" s="14" t="s">
        <v>63</v>
      </c>
      <c r="AB472" s="14" t="s">
        <v>63</v>
      </c>
      <c r="AC472" s="14" t="s">
        <v>63</v>
      </c>
      <c r="AD472" s="14" t="s">
        <v>63</v>
      </c>
      <c r="AE472" s="14" t="s">
        <v>63</v>
      </c>
      <c r="AF472" s="14" t="s">
        <v>63</v>
      </c>
      <c r="AG472" s="14" t="s">
        <v>63</v>
      </c>
      <c r="AH472" s="14" t="s">
        <v>63</v>
      </c>
      <c r="AI472" s="14" t="s">
        <v>63</v>
      </c>
      <c r="AJ472" s="14" t="s">
        <v>63</v>
      </c>
      <c r="AK472" s="14" t="s">
        <v>63</v>
      </c>
      <c r="AL472" s="14" t="s">
        <v>63</v>
      </c>
      <c r="AM472" s="14" t="s">
        <v>63</v>
      </c>
      <c r="AN472" s="207" t="s">
        <v>66</v>
      </c>
      <c r="AO472" s="207" t="s">
        <v>66</v>
      </c>
      <c r="AP472" s="207" t="s">
        <v>66</v>
      </c>
      <c r="AQ472" s="66" t="s">
        <v>63</v>
      </c>
      <c r="AR472" s="6" t="e">
        <f>VLOOKUP(A:A,EOL!A:B,2,FALSE)</f>
        <v>#N/A</v>
      </c>
    </row>
    <row r="473" spans="1:44">
      <c r="A473" s="523" t="s">
        <v>421</v>
      </c>
      <c r="B473" s="75" t="s">
        <v>410</v>
      </c>
      <c r="C473" s="14" t="s">
        <v>63</v>
      </c>
      <c r="D473" s="14" t="s">
        <v>63</v>
      </c>
      <c r="E473" s="14" t="s">
        <v>63</v>
      </c>
      <c r="F473" s="14" t="s">
        <v>63</v>
      </c>
      <c r="G473" s="30" t="s">
        <v>63</v>
      </c>
      <c r="H473" s="30" t="s">
        <v>63</v>
      </c>
      <c r="I473" s="30" t="s">
        <v>63</v>
      </c>
      <c r="J473" s="14" t="s">
        <v>63</v>
      </c>
      <c r="K473" s="14" t="s">
        <v>63</v>
      </c>
      <c r="L473" s="14" t="s">
        <v>385</v>
      </c>
      <c r="M473" s="30" t="s">
        <v>411</v>
      </c>
      <c r="N473" s="30" t="s">
        <v>63</v>
      </c>
      <c r="O473" s="30" t="s">
        <v>63</v>
      </c>
      <c r="P473" s="30" t="s">
        <v>63</v>
      </c>
      <c r="Q473" s="30" t="s">
        <v>63</v>
      </c>
      <c r="R473" s="30" t="s">
        <v>63</v>
      </c>
      <c r="S473" s="30" t="s">
        <v>63</v>
      </c>
      <c r="T473" s="30" t="s">
        <v>63</v>
      </c>
      <c r="U473" s="30" t="s">
        <v>63</v>
      </c>
      <c r="V473" s="30" t="s">
        <v>63</v>
      </c>
      <c r="W473" s="30" t="s">
        <v>63</v>
      </c>
      <c r="X473" s="30" t="s">
        <v>63</v>
      </c>
      <c r="Y473" s="30" t="s">
        <v>63</v>
      </c>
      <c r="Z473" s="30" t="s">
        <v>63</v>
      </c>
      <c r="AA473" s="14" t="s">
        <v>63</v>
      </c>
      <c r="AB473" s="14" t="s">
        <v>63</v>
      </c>
      <c r="AC473" s="14" t="s">
        <v>63</v>
      </c>
      <c r="AD473" s="14" t="s">
        <v>63</v>
      </c>
      <c r="AE473" s="14" t="s">
        <v>63</v>
      </c>
      <c r="AF473" s="14" t="s">
        <v>63</v>
      </c>
      <c r="AG473" s="14" t="s">
        <v>63</v>
      </c>
      <c r="AH473" s="14" t="s">
        <v>63</v>
      </c>
      <c r="AI473" s="14" t="s">
        <v>63</v>
      </c>
      <c r="AJ473" s="14" t="s">
        <v>63</v>
      </c>
      <c r="AK473" s="14" t="s">
        <v>63</v>
      </c>
      <c r="AL473" s="14" t="s">
        <v>63</v>
      </c>
      <c r="AM473" s="14" t="s">
        <v>63</v>
      </c>
      <c r="AN473" s="207" t="s">
        <v>66</v>
      </c>
      <c r="AO473" s="207" t="s">
        <v>66</v>
      </c>
      <c r="AP473" s="207" t="s">
        <v>66</v>
      </c>
      <c r="AQ473" s="66" t="s">
        <v>63</v>
      </c>
      <c r="AR473" s="6" t="e">
        <f>VLOOKUP(A:A,EOL!A:B,2,FALSE)</f>
        <v>#N/A</v>
      </c>
    </row>
    <row r="474" spans="1:44">
      <c r="A474" s="523" t="s">
        <v>422</v>
      </c>
      <c r="B474" s="75" t="s">
        <v>410</v>
      </c>
      <c r="C474" s="14" t="s">
        <v>63</v>
      </c>
      <c r="D474" s="14" t="s">
        <v>63</v>
      </c>
      <c r="E474" s="14" t="s">
        <v>63</v>
      </c>
      <c r="F474" s="14" t="s">
        <v>63</v>
      </c>
      <c r="G474" s="30" t="s">
        <v>63</v>
      </c>
      <c r="H474" s="30" t="s">
        <v>63</v>
      </c>
      <c r="I474" s="30" t="s">
        <v>63</v>
      </c>
      <c r="J474" s="14" t="s">
        <v>63</v>
      </c>
      <c r="K474" s="14" t="s">
        <v>63</v>
      </c>
      <c r="L474" s="14" t="s">
        <v>385</v>
      </c>
      <c r="M474" s="30" t="s">
        <v>411</v>
      </c>
      <c r="N474" s="30" t="s">
        <v>63</v>
      </c>
      <c r="O474" s="30" t="s">
        <v>63</v>
      </c>
      <c r="P474" s="30" t="s">
        <v>63</v>
      </c>
      <c r="Q474" s="30" t="s">
        <v>63</v>
      </c>
      <c r="R474" s="30" t="s">
        <v>63</v>
      </c>
      <c r="S474" s="30" t="s">
        <v>63</v>
      </c>
      <c r="T474" s="30" t="s">
        <v>63</v>
      </c>
      <c r="U474" s="30" t="s">
        <v>63</v>
      </c>
      <c r="V474" s="30" t="s">
        <v>63</v>
      </c>
      <c r="W474" s="30" t="s">
        <v>63</v>
      </c>
      <c r="X474" s="30" t="s">
        <v>63</v>
      </c>
      <c r="Y474" s="30" t="s">
        <v>63</v>
      </c>
      <c r="Z474" s="30" t="s">
        <v>63</v>
      </c>
      <c r="AA474" s="14" t="s">
        <v>63</v>
      </c>
      <c r="AB474" s="14" t="s">
        <v>63</v>
      </c>
      <c r="AC474" s="14" t="s">
        <v>63</v>
      </c>
      <c r="AD474" s="14" t="s">
        <v>63</v>
      </c>
      <c r="AE474" s="14" t="s">
        <v>63</v>
      </c>
      <c r="AF474" s="14" t="s">
        <v>63</v>
      </c>
      <c r="AG474" s="14" t="s">
        <v>63</v>
      </c>
      <c r="AH474" s="14" t="s">
        <v>63</v>
      </c>
      <c r="AI474" s="14" t="s">
        <v>63</v>
      </c>
      <c r="AJ474" s="14" t="s">
        <v>63</v>
      </c>
      <c r="AK474" s="14" t="s">
        <v>63</v>
      </c>
      <c r="AL474" s="14" t="s">
        <v>63</v>
      </c>
      <c r="AM474" s="14" t="s">
        <v>63</v>
      </c>
      <c r="AN474" s="207" t="s">
        <v>66</v>
      </c>
      <c r="AO474" s="207" t="s">
        <v>66</v>
      </c>
      <c r="AP474" s="207" t="s">
        <v>66</v>
      </c>
      <c r="AQ474" s="66" t="s">
        <v>63</v>
      </c>
      <c r="AR474" s="6" t="e">
        <f>VLOOKUP(A:A,EOL!A:B,2,FALSE)</f>
        <v>#N/A</v>
      </c>
    </row>
    <row r="475" spans="1:44">
      <c r="A475" s="523" t="s">
        <v>432</v>
      </c>
      <c r="B475" s="75" t="s">
        <v>424</v>
      </c>
      <c r="C475" s="14" t="s">
        <v>63</v>
      </c>
      <c r="D475" s="14" t="s">
        <v>63</v>
      </c>
      <c r="E475" s="14" t="s">
        <v>63</v>
      </c>
      <c r="F475" s="14" t="s">
        <v>63</v>
      </c>
      <c r="G475" s="30" t="s">
        <v>63</v>
      </c>
      <c r="H475" s="30" t="s">
        <v>63</v>
      </c>
      <c r="I475" s="30" t="s">
        <v>63</v>
      </c>
      <c r="J475" s="14" t="s">
        <v>63</v>
      </c>
      <c r="K475" s="14" t="s">
        <v>63</v>
      </c>
      <c r="L475" s="14" t="s">
        <v>385</v>
      </c>
      <c r="M475" s="30" t="s">
        <v>411</v>
      </c>
      <c r="N475" s="30" t="s">
        <v>63</v>
      </c>
      <c r="O475" s="30" t="s">
        <v>63</v>
      </c>
      <c r="P475" s="30" t="s">
        <v>63</v>
      </c>
      <c r="Q475" s="30" t="s">
        <v>63</v>
      </c>
      <c r="R475" s="30" t="s">
        <v>63</v>
      </c>
      <c r="S475" s="30" t="s">
        <v>63</v>
      </c>
      <c r="T475" s="30" t="s">
        <v>63</v>
      </c>
      <c r="U475" s="30" t="s">
        <v>63</v>
      </c>
      <c r="V475" s="30" t="s">
        <v>63</v>
      </c>
      <c r="W475" s="30" t="s">
        <v>63</v>
      </c>
      <c r="X475" s="30" t="s">
        <v>63</v>
      </c>
      <c r="Y475" s="30" t="s">
        <v>63</v>
      </c>
      <c r="Z475" s="30" t="s">
        <v>63</v>
      </c>
      <c r="AA475" s="14" t="s">
        <v>63</v>
      </c>
      <c r="AB475" s="14" t="s">
        <v>63</v>
      </c>
      <c r="AC475" s="14" t="s">
        <v>63</v>
      </c>
      <c r="AD475" s="14" t="s">
        <v>63</v>
      </c>
      <c r="AE475" s="14" t="s">
        <v>63</v>
      </c>
      <c r="AF475" s="14" t="s">
        <v>63</v>
      </c>
      <c r="AG475" s="14" t="s">
        <v>63</v>
      </c>
      <c r="AH475" s="14" t="s">
        <v>63</v>
      </c>
      <c r="AI475" s="14" t="s">
        <v>63</v>
      </c>
      <c r="AJ475" s="14" t="s">
        <v>63</v>
      </c>
      <c r="AK475" s="14" t="s">
        <v>63</v>
      </c>
      <c r="AL475" s="14" t="s">
        <v>397</v>
      </c>
      <c r="AM475" s="14" t="s">
        <v>63</v>
      </c>
      <c r="AN475" s="207" t="s">
        <v>66</v>
      </c>
      <c r="AO475" s="207" t="s">
        <v>66</v>
      </c>
      <c r="AP475" s="207" t="s">
        <v>66</v>
      </c>
      <c r="AQ475" s="66" t="s">
        <v>63</v>
      </c>
      <c r="AR475" s="6" t="e">
        <f>VLOOKUP(A:A,EOL!A:B,2,FALSE)</f>
        <v>#N/A</v>
      </c>
    </row>
    <row r="476" spans="1:44">
      <c r="A476" s="523" t="s">
        <v>433</v>
      </c>
      <c r="B476" s="75" t="s">
        <v>424</v>
      </c>
      <c r="C476" s="14" t="s">
        <v>63</v>
      </c>
      <c r="D476" s="14" t="s">
        <v>63</v>
      </c>
      <c r="E476" s="14" t="s">
        <v>63</v>
      </c>
      <c r="F476" s="14" t="s">
        <v>63</v>
      </c>
      <c r="G476" s="30" t="s">
        <v>63</v>
      </c>
      <c r="H476" s="30" t="s">
        <v>63</v>
      </c>
      <c r="I476" s="30" t="s">
        <v>63</v>
      </c>
      <c r="J476" s="14" t="s">
        <v>63</v>
      </c>
      <c r="K476" s="14" t="s">
        <v>63</v>
      </c>
      <c r="L476" s="14" t="s">
        <v>385</v>
      </c>
      <c r="M476" s="30" t="s">
        <v>411</v>
      </c>
      <c r="N476" s="30" t="s">
        <v>63</v>
      </c>
      <c r="O476" s="30" t="s">
        <v>63</v>
      </c>
      <c r="P476" s="30" t="s">
        <v>63</v>
      </c>
      <c r="Q476" s="30" t="s">
        <v>63</v>
      </c>
      <c r="R476" s="30" t="s">
        <v>63</v>
      </c>
      <c r="S476" s="30" t="s">
        <v>63</v>
      </c>
      <c r="T476" s="30" t="s">
        <v>63</v>
      </c>
      <c r="U476" s="30" t="s">
        <v>63</v>
      </c>
      <c r="V476" s="30" t="s">
        <v>63</v>
      </c>
      <c r="W476" s="30" t="s">
        <v>63</v>
      </c>
      <c r="X476" s="30" t="s">
        <v>63</v>
      </c>
      <c r="Y476" s="30" t="s">
        <v>63</v>
      </c>
      <c r="Z476" s="30" t="s">
        <v>63</v>
      </c>
      <c r="AA476" s="14" t="s">
        <v>63</v>
      </c>
      <c r="AB476" s="14" t="s">
        <v>63</v>
      </c>
      <c r="AC476" s="14" t="s">
        <v>63</v>
      </c>
      <c r="AD476" s="14" t="s">
        <v>63</v>
      </c>
      <c r="AE476" s="14" t="s">
        <v>63</v>
      </c>
      <c r="AF476" s="14" t="s">
        <v>63</v>
      </c>
      <c r="AG476" s="14" t="s">
        <v>63</v>
      </c>
      <c r="AH476" s="14" t="s">
        <v>63</v>
      </c>
      <c r="AI476" s="14" t="s">
        <v>63</v>
      </c>
      <c r="AJ476" s="14" t="s">
        <v>63</v>
      </c>
      <c r="AK476" s="14" t="s">
        <v>63</v>
      </c>
      <c r="AL476" s="14" t="s">
        <v>397</v>
      </c>
      <c r="AM476" s="14" t="s">
        <v>63</v>
      </c>
      <c r="AN476" s="207" t="s">
        <v>66</v>
      </c>
      <c r="AO476" s="207" t="s">
        <v>66</v>
      </c>
      <c r="AP476" s="207" t="s">
        <v>66</v>
      </c>
      <c r="AQ476" s="66" t="s">
        <v>63</v>
      </c>
      <c r="AR476" s="6" t="e">
        <f>VLOOKUP(A:A,EOL!A:B,2,FALSE)</f>
        <v>#N/A</v>
      </c>
    </row>
    <row r="477" spans="1:44">
      <c r="A477" s="523" t="s">
        <v>434</v>
      </c>
      <c r="B477" s="75" t="s">
        <v>424</v>
      </c>
      <c r="C477" s="14" t="s">
        <v>63</v>
      </c>
      <c r="D477" s="14" t="s">
        <v>63</v>
      </c>
      <c r="E477" s="14" t="s">
        <v>63</v>
      </c>
      <c r="F477" s="14" t="s">
        <v>63</v>
      </c>
      <c r="G477" s="30" t="s">
        <v>63</v>
      </c>
      <c r="H477" s="30" t="s">
        <v>63</v>
      </c>
      <c r="I477" s="30" t="s">
        <v>63</v>
      </c>
      <c r="J477" s="14" t="s">
        <v>63</v>
      </c>
      <c r="K477" s="14" t="s">
        <v>63</v>
      </c>
      <c r="L477" s="14" t="s">
        <v>385</v>
      </c>
      <c r="M477" s="30" t="s">
        <v>411</v>
      </c>
      <c r="N477" s="30" t="s">
        <v>63</v>
      </c>
      <c r="O477" s="30" t="s">
        <v>63</v>
      </c>
      <c r="P477" s="30" t="s">
        <v>63</v>
      </c>
      <c r="Q477" s="30" t="s">
        <v>63</v>
      </c>
      <c r="R477" s="30" t="s">
        <v>63</v>
      </c>
      <c r="S477" s="30" t="s">
        <v>63</v>
      </c>
      <c r="T477" s="30" t="s">
        <v>63</v>
      </c>
      <c r="U477" s="30" t="s">
        <v>63</v>
      </c>
      <c r="V477" s="30" t="s">
        <v>63</v>
      </c>
      <c r="W477" s="30" t="s">
        <v>63</v>
      </c>
      <c r="X477" s="30" t="s">
        <v>63</v>
      </c>
      <c r="Y477" s="30" t="s">
        <v>63</v>
      </c>
      <c r="Z477" s="30" t="s">
        <v>63</v>
      </c>
      <c r="AA477" s="14" t="s">
        <v>63</v>
      </c>
      <c r="AB477" s="14" t="s">
        <v>63</v>
      </c>
      <c r="AC477" s="14" t="s">
        <v>63</v>
      </c>
      <c r="AD477" s="14" t="s">
        <v>63</v>
      </c>
      <c r="AE477" s="14" t="s">
        <v>63</v>
      </c>
      <c r="AF477" s="14" t="s">
        <v>63</v>
      </c>
      <c r="AG477" s="14" t="s">
        <v>63</v>
      </c>
      <c r="AH477" s="14" t="s">
        <v>63</v>
      </c>
      <c r="AI477" s="14" t="s">
        <v>63</v>
      </c>
      <c r="AJ477" s="14" t="s">
        <v>63</v>
      </c>
      <c r="AK477" s="14" t="s">
        <v>63</v>
      </c>
      <c r="AL477" s="14" t="s">
        <v>397</v>
      </c>
      <c r="AM477" s="14" t="s">
        <v>63</v>
      </c>
      <c r="AN477" s="207" t="s">
        <v>66</v>
      </c>
      <c r="AO477" s="207" t="s">
        <v>66</v>
      </c>
      <c r="AP477" s="207" t="s">
        <v>66</v>
      </c>
      <c r="AQ477" s="66" t="s">
        <v>63</v>
      </c>
      <c r="AR477" s="6" t="e">
        <f>VLOOKUP(A:A,EOL!A:B,2,FALSE)</f>
        <v>#N/A</v>
      </c>
    </row>
    <row r="478" spans="1:44">
      <c r="A478" s="598" t="s">
        <v>435</v>
      </c>
      <c r="B478" s="77" t="s">
        <v>424</v>
      </c>
      <c r="C478" s="14" t="s">
        <v>63</v>
      </c>
      <c r="D478" s="14" t="s">
        <v>63</v>
      </c>
      <c r="E478" s="14" t="s">
        <v>63</v>
      </c>
      <c r="F478" s="14" t="s">
        <v>63</v>
      </c>
      <c r="G478" s="30" t="s">
        <v>63</v>
      </c>
      <c r="H478" s="30" t="s">
        <v>63</v>
      </c>
      <c r="I478" s="30" t="s">
        <v>63</v>
      </c>
      <c r="J478" s="14" t="s">
        <v>63</v>
      </c>
      <c r="K478" s="14" t="s">
        <v>63</v>
      </c>
      <c r="L478" s="18" t="s">
        <v>385</v>
      </c>
      <c r="M478" s="54" t="s">
        <v>411</v>
      </c>
      <c r="N478" s="54" t="s">
        <v>63</v>
      </c>
      <c r="O478" s="54" t="s">
        <v>63</v>
      </c>
      <c r="P478" s="54" t="s">
        <v>63</v>
      </c>
      <c r="Q478" s="54" t="s">
        <v>63</v>
      </c>
      <c r="R478" s="54" t="s">
        <v>63</v>
      </c>
      <c r="S478" s="54" t="s">
        <v>63</v>
      </c>
      <c r="T478" s="54" t="s">
        <v>63</v>
      </c>
      <c r="U478" s="54" t="s">
        <v>63</v>
      </c>
      <c r="V478" s="54" t="s">
        <v>63</v>
      </c>
      <c r="W478" s="54" t="s">
        <v>63</v>
      </c>
      <c r="X478" s="54" t="s">
        <v>63</v>
      </c>
      <c r="Y478" s="54" t="s">
        <v>63</v>
      </c>
      <c r="Z478" s="54" t="s">
        <v>63</v>
      </c>
      <c r="AA478" s="18" t="s">
        <v>63</v>
      </c>
      <c r="AB478" s="18" t="s">
        <v>63</v>
      </c>
      <c r="AC478" s="18" t="s">
        <v>63</v>
      </c>
      <c r="AD478" s="18" t="s">
        <v>63</v>
      </c>
      <c r="AE478" s="18" t="s">
        <v>63</v>
      </c>
      <c r="AF478" s="18" t="s">
        <v>63</v>
      </c>
      <c r="AG478" s="18" t="s">
        <v>63</v>
      </c>
      <c r="AH478" s="18" t="s">
        <v>63</v>
      </c>
      <c r="AI478" s="18" t="s">
        <v>63</v>
      </c>
      <c r="AJ478" s="18" t="s">
        <v>63</v>
      </c>
      <c r="AK478" s="18" t="s">
        <v>63</v>
      </c>
      <c r="AL478" s="18" t="s">
        <v>397</v>
      </c>
      <c r="AM478" s="18" t="s">
        <v>63</v>
      </c>
      <c r="AN478" s="207" t="s">
        <v>66</v>
      </c>
      <c r="AO478" s="207" t="s">
        <v>66</v>
      </c>
      <c r="AP478" s="207" t="s">
        <v>66</v>
      </c>
      <c r="AQ478" s="66" t="s">
        <v>63</v>
      </c>
      <c r="AR478" s="6" t="e">
        <f>VLOOKUP(A:A,EOL!A:B,2,FALSE)</f>
        <v>#N/A</v>
      </c>
    </row>
    <row r="479" spans="1:44">
      <c r="A479" s="598" t="s">
        <v>392</v>
      </c>
      <c r="B479" s="77" t="s">
        <v>384</v>
      </c>
      <c r="C479" s="14" t="s">
        <v>63</v>
      </c>
      <c r="D479" s="14" t="s">
        <v>63</v>
      </c>
      <c r="E479" s="14" t="s">
        <v>63</v>
      </c>
      <c r="F479" s="14" t="s">
        <v>63</v>
      </c>
      <c r="G479" s="30" t="s">
        <v>63</v>
      </c>
      <c r="H479" s="30" t="s">
        <v>63</v>
      </c>
      <c r="I479" s="30" t="s">
        <v>63</v>
      </c>
      <c r="J479" s="14" t="s">
        <v>63</v>
      </c>
      <c r="K479" s="14" t="s">
        <v>63</v>
      </c>
      <c r="L479" s="18" t="s">
        <v>385</v>
      </c>
      <c r="M479" s="54" t="s">
        <v>386</v>
      </c>
      <c r="N479" s="54" t="s">
        <v>63</v>
      </c>
      <c r="O479" s="54" t="s">
        <v>63</v>
      </c>
      <c r="P479" s="54" t="s">
        <v>63</v>
      </c>
      <c r="Q479" s="54" t="s">
        <v>63</v>
      </c>
      <c r="R479" s="54" t="s">
        <v>63</v>
      </c>
      <c r="S479" s="54" t="s">
        <v>63</v>
      </c>
      <c r="T479" s="54" t="s">
        <v>63</v>
      </c>
      <c r="U479" s="54" t="s">
        <v>63</v>
      </c>
      <c r="V479" s="54" t="s">
        <v>63</v>
      </c>
      <c r="W479" s="54" t="s">
        <v>63</v>
      </c>
      <c r="X479" s="54" t="s">
        <v>63</v>
      </c>
      <c r="Y479" s="54" t="s">
        <v>63</v>
      </c>
      <c r="Z479" s="54" t="s">
        <v>63</v>
      </c>
      <c r="AA479" s="18" t="s">
        <v>63</v>
      </c>
      <c r="AB479" s="18" t="s">
        <v>63</v>
      </c>
      <c r="AC479" s="18" t="s">
        <v>63</v>
      </c>
      <c r="AD479" s="18" t="s">
        <v>63</v>
      </c>
      <c r="AE479" s="18" t="s">
        <v>63</v>
      </c>
      <c r="AF479" s="18" t="s">
        <v>63</v>
      </c>
      <c r="AG479" s="18" t="s">
        <v>63</v>
      </c>
      <c r="AH479" s="18" t="s">
        <v>63</v>
      </c>
      <c r="AI479" s="18" t="s">
        <v>63</v>
      </c>
      <c r="AJ479" s="18" t="s">
        <v>63</v>
      </c>
      <c r="AK479" s="18" t="s">
        <v>63</v>
      </c>
      <c r="AL479" s="18" t="s">
        <v>63</v>
      </c>
      <c r="AM479" s="18" t="s">
        <v>63</v>
      </c>
      <c r="AN479" s="207" t="s">
        <v>66</v>
      </c>
      <c r="AO479" s="207" t="s">
        <v>66</v>
      </c>
      <c r="AP479" s="207" t="s">
        <v>66</v>
      </c>
      <c r="AQ479" s="66" t="s">
        <v>63</v>
      </c>
      <c r="AR479" s="6" t="e">
        <f>VLOOKUP(A:A,EOL!A:B,2,FALSE)</f>
        <v>#N/A</v>
      </c>
    </row>
    <row r="480" spans="1:44">
      <c r="A480" s="598" t="s">
        <v>393</v>
      </c>
      <c r="B480" s="77" t="s">
        <v>384</v>
      </c>
      <c r="C480" s="14" t="s">
        <v>63</v>
      </c>
      <c r="D480" s="14" t="s">
        <v>63</v>
      </c>
      <c r="E480" s="14" t="s">
        <v>63</v>
      </c>
      <c r="F480" s="14" t="s">
        <v>63</v>
      </c>
      <c r="G480" s="30" t="s">
        <v>63</v>
      </c>
      <c r="H480" s="30" t="s">
        <v>63</v>
      </c>
      <c r="I480" s="30" t="s">
        <v>63</v>
      </c>
      <c r="J480" s="14" t="s">
        <v>63</v>
      </c>
      <c r="K480" s="14" t="s">
        <v>63</v>
      </c>
      <c r="L480" s="18" t="s">
        <v>385</v>
      </c>
      <c r="M480" s="54" t="s">
        <v>386</v>
      </c>
      <c r="N480" s="54" t="s">
        <v>63</v>
      </c>
      <c r="O480" s="54" t="s">
        <v>63</v>
      </c>
      <c r="P480" s="54" t="s">
        <v>63</v>
      </c>
      <c r="Q480" s="54" t="s">
        <v>63</v>
      </c>
      <c r="R480" s="54" t="s">
        <v>63</v>
      </c>
      <c r="S480" s="54" t="s">
        <v>63</v>
      </c>
      <c r="T480" s="54" t="s">
        <v>63</v>
      </c>
      <c r="U480" s="54" t="s">
        <v>63</v>
      </c>
      <c r="V480" s="54" t="s">
        <v>63</v>
      </c>
      <c r="W480" s="54" t="s">
        <v>63</v>
      </c>
      <c r="X480" s="54" t="s">
        <v>63</v>
      </c>
      <c r="Y480" s="54" t="s">
        <v>63</v>
      </c>
      <c r="Z480" s="54" t="s">
        <v>63</v>
      </c>
      <c r="AA480" s="18" t="s">
        <v>63</v>
      </c>
      <c r="AB480" s="18" t="s">
        <v>63</v>
      </c>
      <c r="AC480" s="18" t="s">
        <v>63</v>
      </c>
      <c r="AD480" s="18" t="s">
        <v>63</v>
      </c>
      <c r="AE480" s="18" t="s">
        <v>63</v>
      </c>
      <c r="AF480" s="18" t="s">
        <v>63</v>
      </c>
      <c r="AG480" s="18" t="s">
        <v>63</v>
      </c>
      <c r="AH480" s="18" t="s">
        <v>63</v>
      </c>
      <c r="AI480" s="18" t="s">
        <v>63</v>
      </c>
      <c r="AJ480" s="18" t="s">
        <v>63</v>
      </c>
      <c r="AK480" s="18" t="s">
        <v>63</v>
      </c>
      <c r="AL480" s="18" t="s">
        <v>63</v>
      </c>
      <c r="AM480" s="18" t="s">
        <v>63</v>
      </c>
      <c r="AN480" s="207" t="s">
        <v>66</v>
      </c>
      <c r="AO480" s="207" t="s">
        <v>66</v>
      </c>
      <c r="AP480" s="207" t="s">
        <v>66</v>
      </c>
      <c r="AQ480" s="66" t="s">
        <v>63</v>
      </c>
      <c r="AR480" s="6" t="e">
        <f>VLOOKUP(A:A,EOL!A:B,2,FALSE)</f>
        <v>#N/A</v>
      </c>
    </row>
    <row r="481" spans="1:44">
      <c r="A481" s="598" t="s">
        <v>394</v>
      </c>
      <c r="B481" s="77" t="s">
        <v>384</v>
      </c>
      <c r="C481" s="14" t="s">
        <v>63</v>
      </c>
      <c r="D481" s="14" t="s">
        <v>63</v>
      </c>
      <c r="E481" s="14" t="s">
        <v>63</v>
      </c>
      <c r="F481" s="14" t="s">
        <v>63</v>
      </c>
      <c r="G481" s="30" t="s">
        <v>63</v>
      </c>
      <c r="H481" s="30" t="s">
        <v>63</v>
      </c>
      <c r="I481" s="30" t="s">
        <v>63</v>
      </c>
      <c r="J481" s="14" t="s">
        <v>63</v>
      </c>
      <c r="K481" s="14" t="s">
        <v>63</v>
      </c>
      <c r="L481" s="18" t="s">
        <v>385</v>
      </c>
      <c r="M481" s="54" t="s">
        <v>386</v>
      </c>
      <c r="N481" s="54" t="s">
        <v>63</v>
      </c>
      <c r="O481" s="54" t="s">
        <v>63</v>
      </c>
      <c r="P481" s="54" t="s">
        <v>63</v>
      </c>
      <c r="Q481" s="54" t="s">
        <v>63</v>
      </c>
      <c r="R481" s="54" t="s">
        <v>63</v>
      </c>
      <c r="S481" s="54" t="s">
        <v>63</v>
      </c>
      <c r="T481" s="54" t="s">
        <v>63</v>
      </c>
      <c r="U481" s="54" t="s">
        <v>63</v>
      </c>
      <c r="V481" s="54" t="s">
        <v>63</v>
      </c>
      <c r="W481" s="54" t="s">
        <v>63</v>
      </c>
      <c r="X481" s="54" t="s">
        <v>63</v>
      </c>
      <c r="Y481" s="54" t="s">
        <v>63</v>
      </c>
      <c r="Z481" s="54" t="s">
        <v>63</v>
      </c>
      <c r="AA481" s="18" t="s">
        <v>63</v>
      </c>
      <c r="AB481" s="18" t="s">
        <v>63</v>
      </c>
      <c r="AC481" s="18" t="s">
        <v>63</v>
      </c>
      <c r="AD481" s="18" t="s">
        <v>63</v>
      </c>
      <c r="AE481" s="18" t="s">
        <v>63</v>
      </c>
      <c r="AF481" s="18" t="s">
        <v>63</v>
      </c>
      <c r="AG481" s="18" t="s">
        <v>63</v>
      </c>
      <c r="AH481" s="18" t="s">
        <v>63</v>
      </c>
      <c r="AI481" s="18" t="s">
        <v>63</v>
      </c>
      <c r="AJ481" s="18" t="s">
        <v>63</v>
      </c>
      <c r="AK481" s="18" t="s">
        <v>63</v>
      </c>
      <c r="AL481" s="18" t="s">
        <v>63</v>
      </c>
      <c r="AM481" s="18" t="s">
        <v>63</v>
      </c>
      <c r="AN481" s="207" t="s">
        <v>66</v>
      </c>
      <c r="AO481" s="207" t="s">
        <v>66</v>
      </c>
      <c r="AP481" s="207" t="s">
        <v>66</v>
      </c>
      <c r="AQ481" s="66" t="s">
        <v>63</v>
      </c>
      <c r="AR481" s="6" t="e">
        <f>VLOOKUP(A:A,EOL!A:B,2,FALSE)</f>
        <v>#N/A</v>
      </c>
    </row>
    <row r="482" spans="1:44">
      <c r="A482" s="535" t="s">
        <v>479</v>
      </c>
      <c r="B482" s="205" t="s">
        <v>471</v>
      </c>
      <c r="C482" s="14" t="s">
        <v>472</v>
      </c>
      <c r="D482" s="14" t="s">
        <v>63</v>
      </c>
      <c r="E482" s="14" t="s">
        <v>63</v>
      </c>
      <c r="F482" s="14" t="s">
        <v>63</v>
      </c>
      <c r="G482" s="30" t="s">
        <v>63</v>
      </c>
      <c r="H482" s="30" t="s">
        <v>63</v>
      </c>
      <c r="I482" s="30" t="s">
        <v>63</v>
      </c>
      <c r="J482" s="14" t="s">
        <v>63</v>
      </c>
      <c r="K482" s="14" t="s">
        <v>63</v>
      </c>
      <c r="L482" s="18" t="s">
        <v>63</v>
      </c>
      <c r="M482" s="18" t="s">
        <v>473</v>
      </c>
      <c r="N482" s="54" t="s">
        <v>63</v>
      </c>
      <c r="O482" s="54" t="s">
        <v>63</v>
      </c>
      <c r="P482" s="54" t="s">
        <v>63</v>
      </c>
      <c r="Q482" s="54" t="s">
        <v>63</v>
      </c>
      <c r="R482" s="54" t="s">
        <v>63</v>
      </c>
      <c r="S482" s="54" t="s">
        <v>63</v>
      </c>
      <c r="T482" s="54" t="s">
        <v>63</v>
      </c>
      <c r="U482" s="54" t="s">
        <v>63</v>
      </c>
      <c r="V482" s="54" t="s">
        <v>474</v>
      </c>
      <c r="W482" s="54"/>
      <c r="X482" s="54"/>
      <c r="Y482" s="54" t="s">
        <v>475</v>
      </c>
      <c r="Z482" s="54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207" t="s">
        <v>66</v>
      </c>
      <c r="AO482" s="207" t="s">
        <v>66</v>
      </c>
      <c r="AP482" s="207" t="s">
        <v>66</v>
      </c>
      <c r="AQ482" s="66" t="s">
        <v>63</v>
      </c>
      <c r="AR482" s="6" t="str">
        <f>VLOOKUP(A:A,EOL!A:B,2,FALSE)</f>
        <v>&lt;-Camera is EOL</v>
      </c>
    </row>
    <row r="483" spans="1:44">
      <c r="A483" s="721" t="s">
        <v>1219</v>
      </c>
      <c r="B483" s="723" t="s">
        <v>1226</v>
      </c>
      <c r="C483" s="53" t="s">
        <v>63</v>
      </c>
      <c r="D483" s="14"/>
      <c r="E483" s="14"/>
      <c r="F483" s="14"/>
      <c r="G483" s="30"/>
      <c r="H483" s="30"/>
      <c r="I483" s="30"/>
      <c r="J483" s="14"/>
      <c r="K483" s="14"/>
      <c r="L483" s="18"/>
      <c r="M483" s="18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207" t="s">
        <v>66</v>
      </c>
      <c r="AO483" s="207" t="s">
        <v>66</v>
      </c>
      <c r="AP483" s="207" t="s">
        <v>66</v>
      </c>
      <c r="AQ483" s="66" t="s">
        <v>63</v>
      </c>
      <c r="AR483" s="6" t="e">
        <f>VLOOKUP(A:A,EOL!A:B,2,FALSE)</f>
        <v>#N/A</v>
      </c>
    </row>
    <row r="484" spans="1:44">
      <c r="A484" s="598" t="s">
        <v>476</v>
      </c>
      <c r="B484" s="205" t="s">
        <v>471</v>
      </c>
      <c r="C484" s="14" t="s">
        <v>472</v>
      </c>
      <c r="D484" s="14" t="s">
        <v>63</v>
      </c>
      <c r="E484" s="14" t="s">
        <v>63</v>
      </c>
      <c r="F484" s="14" t="s">
        <v>63</v>
      </c>
      <c r="G484" s="30" t="s">
        <v>63</v>
      </c>
      <c r="H484" s="30" t="s">
        <v>63</v>
      </c>
      <c r="I484" s="30" t="s">
        <v>63</v>
      </c>
      <c r="J484" s="14" t="s">
        <v>63</v>
      </c>
      <c r="K484" s="14" t="s">
        <v>63</v>
      </c>
      <c r="L484" s="18" t="s">
        <v>63</v>
      </c>
      <c r="M484" s="18" t="s">
        <v>473</v>
      </c>
      <c r="N484" s="54" t="s">
        <v>63</v>
      </c>
      <c r="O484" s="54" t="s">
        <v>63</v>
      </c>
      <c r="P484" s="54" t="s">
        <v>63</v>
      </c>
      <c r="Q484" s="54" t="s">
        <v>63</v>
      </c>
      <c r="R484" s="54" t="s">
        <v>63</v>
      </c>
      <c r="S484" s="54" t="s">
        <v>63</v>
      </c>
      <c r="T484" s="54" t="s">
        <v>63</v>
      </c>
      <c r="U484" s="54" t="s">
        <v>63</v>
      </c>
      <c r="V484" s="54" t="s">
        <v>474</v>
      </c>
      <c r="W484" s="54"/>
      <c r="X484" s="54"/>
      <c r="Y484" s="54" t="s">
        <v>475</v>
      </c>
      <c r="Z484" s="54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207" t="s">
        <v>66</v>
      </c>
      <c r="AO484" s="207" t="s">
        <v>66</v>
      </c>
      <c r="AP484" s="207" t="s">
        <v>66</v>
      </c>
      <c r="AQ484" s="66" t="s">
        <v>63</v>
      </c>
      <c r="AR484" s="6" t="str">
        <f>VLOOKUP(A:A,EOL!A:B,2,FALSE)</f>
        <v>&lt;-Camera is EOL</v>
      </c>
    </row>
    <row r="485" spans="1:44">
      <c r="A485" s="754" t="s">
        <v>1246</v>
      </c>
      <c r="B485" s="756" t="s">
        <v>1251</v>
      </c>
      <c r="C485" s="14" t="s">
        <v>63</v>
      </c>
      <c r="D485" s="18"/>
      <c r="E485" s="18"/>
      <c r="F485" s="18"/>
      <c r="G485" s="54"/>
      <c r="H485" s="54"/>
      <c r="I485" s="54"/>
      <c r="J485" s="18"/>
      <c r="K485" s="18"/>
      <c r="L485" s="18"/>
      <c r="M485" s="18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207" t="s">
        <v>66</v>
      </c>
      <c r="AO485" s="207" t="s">
        <v>66</v>
      </c>
      <c r="AP485" s="207" t="s">
        <v>66</v>
      </c>
      <c r="AQ485" s="66" t="s">
        <v>63</v>
      </c>
      <c r="AR485" s="6" t="e">
        <f>VLOOKUP(A:A,EOL!A:B,2,FALSE)</f>
        <v>#N/A</v>
      </c>
    </row>
    <row r="486" spans="1:44">
      <c r="A486" s="744" t="s">
        <v>1247</v>
      </c>
      <c r="B486" s="756" t="s">
        <v>1251</v>
      </c>
      <c r="C486" s="14" t="s">
        <v>63</v>
      </c>
      <c r="D486" s="18"/>
      <c r="E486" s="18"/>
      <c r="F486" s="18"/>
      <c r="G486" s="54"/>
      <c r="H486" s="54"/>
      <c r="I486" s="54"/>
      <c r="J486" s="18"/>
      <c r="K486" s="18"/>
      <c r="L486" s="18"/>
      <c r="M486" s="18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207" t="s">
        <v>66</v>
      </c>
      <c r="AO486" s="207" t="s">
        <v>66</v>
      </c>
      <c r="AP486" s="207" t="s">
        <v>66</v>
      </c>
      <c r="AQ486" s="66" t="s">
        <v>63</v>
      </c>
      <c r="AR486" s="6" t="e">
        <f>VLOOKUP(A:A,EOL!A:B,2,FALSE)</f>
        <v>#N/A</v>
      </c>
    </row>
    <row r="487" spans="1:44">
      <c r="A487" s="598" t="s">
        <v>1248</v>
      </c>
      <c r="B487" s="756" t="s">
        <v>1251</v>
      </c>
      <c r="C487" s="14" t="s">
        <v>63</v>
      </c>
      <c r="D487" s="18"/>
      <c r="E487" s="18"/>
      <c r="F487" s="18"/>
      <c r="G487" s="54"/>
      <c r="H487" s="54"/>
      <c r="I487" s="54"/>
      <c r="J487" s="18"/>
      <c r="K487" s="18"/>
      <c r="L487" s="18"/>
      <c r="M487" s="18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207" t="s">
        <v>66</v>
      </c>
      <c r="AO487" s="207" t="s">
        <v>66</v>
      </c>
      <c r="AP487" s="207" t="s">
        <v>66</v>
      </c>
      <c r="AQ487" s="66" t="s">
        <v>63</v>
      </c>
      <c r="AR487" s="6" t="e">
        <f>VLOOKUP(A:A,EOL!A:B,2,FALSE)</f>
        <v>#N/A</v>
      </c>
    </row>
    <row r="488" spans="1:44" ht="15.75" thickBot="1">
      <c r="A488" s="531" t="s">
        <v>436</v>
      </c>
      <c r="B488" s="76" t="s">
        <v>437</v>
      </c>
      <c r="C488" s="17" t="s">
        <v>63</v>
      </c>
      <c r="D488" s="17" t="s">
        <v>63</v>
      </c>
      <c r="E488" s="17" t="s">
        <v>63</v>
      </c>
      <c r="F488" s="17" t="s">
        <v>63</v>
      </c>
      <c r="G488" s="31" t="s">
        <v>63</v>
      </c>
      <c r="H488" s="31" t="s">
        <v>63</v>
      </c>
      <c r="I488" s="31" t="s">
        <v>63</v>
      </c>
      <c r="J488" s="17" t="s">
        <v>63</v>
      </c>
      <c r="K488" s="17" t="s">
        <v>63</v>
      </c>
      <c r="L488" s="17" t="s">
        <v>63</v>
      </c>
      <c r="M488" s="17" t="s">
        <v>438</v>
      </c>
      <c r="N488" s="31" t="s">
        <v>63</v>
      </c>
      <c r="O488" s="31" t="s">
        <v>63</v>
      </c>
      <c r="P488" s="31" t="s">
        <v>63</v>
      </c>
      <c r="Q488" s="31" t="s">
        <v>63</v>
      </c>
      <c r="R488" s="31" t="s">
        <v>63</v>
      </c>
      <c r="S488" s="31" t="s">
        <v>63</v>
      </c>
      <c r="T488" s="31" t="s">
        <v>63</v>
      </c>
      <c r="U488" s="31" t="s">
        <v>63</v>
      </c>
      <c r="V488" s="31" t="s">
        <v>63</v>
      </c>
      <c r="W488" s="31" t="s">
        <v>63</v>
      </c>
      <c r="X488" s="31" t="s">
        <v>63</v>
      </c>
      <c r="Y488" s="31" t="s">
        <v>63</v>
      </c>
      <c r="Z488" s="31" t="s">
        <v>63</v>
      </c>
      <c r="AA488" s="17" t="s">
        <v>63</v>
      </c>
      <c r="AB488" s="17" t="s">
        <v>63</v>
      </c>
      <c r="AC488" s="17" t="s">
        <v>63</v>
      </c>
      <c r="AD488" s="17" t="s">
        <v>63</v>
      </c>
      <c r="AE488" s="17" t="s">
        <v>63</v>
      </c>
      <c r="AF488" s="17" t="s">
        <v>63</v>
      </c>
      <c r="AG488" s="17" t="s">
        <v>63</v>
      </c>
      <c r="AH488" s="17" t="s">
        <v>63</v>
      </c>
      <c r="AI488" s="17" t="s">
        <v>63</v>
      </c>
      <c r="AJ488" s="17" t="s">
        <v>63</v>
      </c>
      <c r="AK488" s="17" t="s">
        <v>63</v>
      </c>
      <c r="AL488" s="17" t="s">
        <v>397</v>
      </c>
      <c r="AM488" s="17" t="s">
        <v>63</v>
      </c>
      <c r="AN488" s="220" t="s">
        <v>66</v>
      </c>
      <c r="AO488" s="220" t="s">
        <v>66</v>
      </c>
      <c r="AP488" s="220" t="s">
        <v>66</v>
      </c>
      <c r="AQ488" s="68" t="s">
        <v>63</v>
      </c>
      <c r="AR488" s="6" t="str">
        <f>VLOOKUP(A:A,EOL!A:B,2,FALSE)</f>
        <v>&lt;-Camera is EOL</v>
      </c>
    </row>
    <row r="489" spans="1:44" ht="15.75" thickTop="1">
      <c r="A489" s="533" t="s">
        <v>439</v>
      </c>
      <c r="B489" s="79" t="s">
        <v>437</v>
      </c>
      <c r="C489" s="12" t="s">
        <v>63</v>
      </c>
      <c r="D489" s="12" t="s">
        <v>63</v>
      </c>
      <c r="E489" s="12" t="s">
        <v>63</v>
      </c>
      <c r="F489" s="12" t="s">
        <v>63</v>
      </c>
      <c r="G489" s="29" t="s">
        <v>63</v>
      </c>
      <c r="H489" s="29" t="s">
        <v>63</v>
      </c>
      <c r="I489" s="29" t="s">
        <v>63</v>
      </c>
      <c r="J489" s="12" t="s">
        <v>63</v>
      </c>
      <c r="K489" s="12" t="s">
        <v>63</v>
      </c>
      <c r="L489" s="12" t="s">
        <v>63</v>
      </c>
      <c r="M489" s="12" t="s">
        <v>438</v>
      </c>
      <c r="N489" s="29" t="s">
        <v>63</v>
      </c>
      <c r="O489" s="29" t="s">
        <v>63</v>
      </c>
      <c r="P489" s="29" t="s">
        <v>63</v>
      </c>
      <c r="Q489" s="29" t="s">
        <v>63</v>
      </c>
      <c r="R489" s="29" t="s">
        <v>63</v>
      </c>
      <c r="S489" s="29" t="s">
        <v>63</v>
      </c>
      <c r="T489" s="29" t="s">
        <v>63</v>
      </c>
      <c r="U489" s="29" t="s">
        <v>63</v>
      </c>
      <c r="V489" s="29" t="s">
        <v>63</v>
      </c>
      <c r="W489" s="29" t="s">
        <v>63</v>
      </c>
      <c r="X489" s="29" t="s">
        <v>63</v>
      </c>
      <c r="Y489" s="29" t="s">
        <v>63</v>
      </c>
      <c r="Z489" s="29" t="s">
        <v>63</v>
      </c>
      <c r="AA489" s="12" t="s">
        <v>63</v>
      </c>
      <c r="AB489" s="12" t="s">
        <v>63</v>
      </c>
      <c r="AC489" s="12" t="s">
        <v>63</v>
      </c>
      <c r="AD489" s="12" t="s">
        <v>63</v>
      </c>
      <c r="AE489" s="12" t="s">
        <v>63</v>
      </c>
      <c r="AF489" s="12" t="s">
        <v>63</v>
      </c>
      <c r="AG489" s="12" t="s">
        <v>63</v>
      </c>
      <c r="AH489" s="12" t="s">
        <v>63</v>
      </c>
      <c r="AI489" s="12" t="s">
        <v>63</v>
      </c>
      <c r="AJ489" s="12" t="s">
        <v>63</v>
      </c>
      <c r="AK489" s="12" t="s">
        <v>63</v>
      </c>
      <c r="AL489" s="12" t="s">
        <v>397</v>
      </c>
      <c r="AM489" s="12" t="s">
        <v>63</v>
      </c>
      <c r="AN489" s="218" t="s">
        <v>66</v>
      </c>
      <c r="AO489" s="218" t="s">
        <v>66</v>
      </c>
      <c r="AP489" s="218" t="s">
        <v>66</v>
      </c>
      <c r="AQ489" s="64" t="s">
        <v>63</v>
      </c>
      <c r="AR489" s="6" t="str">
        <f>VLOOKUP(A:A,EOL!A:B,2,FALSE)</f>
        <v>&lt;-Camera is EOL</v>
      </c>
    </row>
    <row r="490" spans="1:44">
      <c r="A490" s="631" t="s">
        <v>440</v>
      </c>
      <c r="B490" s="302" t="s">
        <v>437</v>
      </c>
      <c r="C490" s="53" t="s">
        <v>63</v>
      </c>
      <c r="D490" s="53" t="s">
        <v>63</v>
      </c>
      <c r="E490" s="53" t="s">
        <v>63</v>
      </c>
      <c r="F490" s="53" t="s">
        <v>63</v>
      </c>
      <c r="G490" s="182" t="s">
        <v>63</v>
      </c>
      <c r="H490" s="182" t="s">
        <v>63</v>
      </c>
      <c r="I490" s="182" t="s">
        <v>63</v>
      </c>
      <c r="J490" s="53" t="s">
        <v>63</v>
      </c>
      <c r="K490" s="53" t="s">
        <v>63</v>
      </c>
      <c r="L490" s="53" t="s">
        <v>63</v>
      </c>
      <c r="M490" s="53" t="s">
        <v>438</v>
      </c>
      <c r="N490" s="182" t="s">
        <v>63</v>
      </c>
      <c r="O490" s="182" t="s">
        <v>63</v>
      </c>
      <c r="P490" s="182" t="s">
        <v>63</v>
      </c>
      <c r="Q490" s="182" t="s">
        <v>63</v>
      </c>
      <c r="R490" s="182" t="s">
        <v>63</v>
      </c>
      <c r="S490" s="182" t="s">
        <v>63</v>
      </c>
      <c r="T490" s="182" t="s">
        <v>63</v>
      </c>
      <c r="U490" s="182" t="s">
        <v>63</v>
      </c>
      <c r="V490" s="182" t="s">
        <v>63</v>
      </c>
      <c r="W490" s="182" t="s">
        <v>63</v>
      </c>
      <c r="X490" s="182" t="s">
        <v>63</v>
      </c>
      <c r="Y490" s="182" t="s">
        <v>63</v>
      </c>
      <c r="Z490" s="182" t="s">
        <v>63</v>
      </c>
      <c r="AA490" s="53" t="s">
        <v>63</v>
      </c>
      <c r="AB490" s="53" t="s">
        <v>63</v>
      </c>
      <c r="AC490" s="53" t="s">
        <v>63</v>
      </c>
      <c r="AD490" s="53" t="s">
        <v>63</v>
      </c>
      <c r="AE490" s="53" t="s">
        <v>63</v>
      </c>
      <c r="AF490" s="53" t="s">
        <v>63</v>
      </c>
      <c r="AG490" s="53" t="s">
        <v>63</v>
      </c>
      <c r="AH490" s="53" t="s">
        <v>63</v>
      </c>
      <c r="AI490" s="53" t="s">
        <v>63</v>
      </c>
      <c r="AJ490" s="53" t="s">
        <v>63</v>
      </c>
      <c r="AK490" s="53" t="s">
        <v>63</v>
      </c>
      <c r="AL490" s="53" t="s">
        <v>397</v>
      </c>
      <c r="AM490" s="53" t="s">
        <v>63</v>
      </c>
      <c r="AN490" s="244" t="s">
        <v>66</v>
      </c>
      <c r="AO490" s="244" t="s">
        <v>66</v>
      </c>
      <c r="AP490" s="244" t="s">
        <v>66</v>
      </c>
      <c r="AQ490" s="53" t="s">
        <v>63</v>
      </c>
      <c r="AR490" s="6" t="str">
        <f>VLOOKUP(A:A,EOL!A:B,2,FALSE)</f>
        <v>&lt;-Camera is EOL</v>
      </c>
    </row>
    <row r="491" spans="1:44" ht="15.75" thickBot="1">
      <c r="A491" s="531" t="s">
        <v>441</v>
      </c>
      <c r="B491" s="76" t="s">
        <v>437</v>
      </c>
      <c r="C491" s="17" t="s">
        <v>63</v>
      </c>
      <c r="D491" s="17" t="s">
        <v>63</v>
      </c>
      <c r="E491" s="17" t="s">
        <v>63</v>
      </c>
      <c r="F491" s="17" t="s">
        <v>63</v>
      </c>
      <c r="G491" s="31" t="s">
        <v>63</v>
      </c>
      <c r="H491" s="31" t="s">
        <v>63</v>
      </c>
      <c r="I491" s="31" t="s">
        <v>63</v>
      </c>
      <c r="J491" s="17" t="s">
        <v>63</v>
      </c>
      <c r="K491" s="17" t="s">
        <v>63</v>
      </c>
      <c r="L491" s="17" t="s">
        <v>63</v>
      </c>
      <c r="M491" s="17" t="s">
        <v>438</v>
      </c>
      <c r="N491" s="31" t="s">
        <v>63</v>
      </c>
      <c r="O491" s="31" t="s">
        <v>63</v>
      </c>
      <c r="P491" s="31" t="s">
        <v>63</v>
      </c>
      <c r="Q491" s="31" t="s">
        <v>63</v>
      </c>
      <c r="R491" s="31" t="s">
        <v>63</v>
      </c>
      <c r="S491" s="31" t="s">
        <v>63</v>
      </c>
      <c r="T491" s="31" t="s">
        <v>63</v>
      </c>
      <c r="U491" s="31" t="s">
        <v>63</v>
      </c>
      <c r="V491" s="31" t="s">
        <v>63</v>
      </c>
      <c r="W491" s="31" t="s">
        <v>63</v>
      </c>
      <c r="X491" s="31" t="s">
        <v>63</v>
      </c>
      <c r="Y491" s="31" t="s">
        <v>63</v>
      </c>
      <c r="Z491" s="31" t="s">
        <v>63</v>
      </c>
      <c r="AA491" s="17" t="s">
        <v>63</v>
      </c>
      <c r="AB491" s="17" t="s">
        <v>63</v>
      </c>
      <c r="AC491" s="17" t="s">
        <v>63</v>
      </c>
      <c r="AD491" s="17" t="s">
        <v>63</v>
      </c>
      <c r="AE491" s="17" t="s">
        <v>63</v>
      </c>
      <c r="AF491" s="17" t="s">
        <v>63</v>
      </c>
      <c r="AG491" s="17" t="s">
        <v>63</v>
      </c>
      <c r="AH491" s="17" t="s">
        <v>63</v>
      </c>
      <c r="AI491" s="17" t="s">
        <v>63</v>
      </c>
      <c r="AJ491" s="17" t="s">
        <v>63</v>
      </c>
      <c r="AK491" s="17" t="s">
        <v>63</v>
      </c>
      <c r="AL491" s="17" t="s">
        <v>397</v>
      </c>
      <c r="AM491" s="17" t="s">
        <v>63</v>
      </c>
      <c r="AN491" s="220" t="s">
        <v>66</v>
      </c>
      <c r="AO491" s="220" t="s">
        <v>66</v>
      </c>
      <c r="AP491" s="220" t="s">
        <v>66</v>
      </c>
      <c r="AQ491" s="68" t="s">
        <v>63</v>
      </c>
      <c r="AR491" s="6" t="str">
        <f>VLOOKUP(A:A,EOL!A:B,2,FALSE)</f>
        <v>&lt;-Camera is EOL</v>
      </c>
    </row>
    <row r="492" spans="1:44" ht="15.75" thickTop="1">
      <c r="A492" s="533" t="s">
        <v>442</v>
      </c>
      <c r="B492" s="79" t="s">
        <v>437</v>
      </c>
      <c r="C492" s="12" t="s">
        <v>63</v>
      </c>
      <c r="D492" s="12" t="s">
        <v>63</v>
      </c>
      <c r="E492" s="12" t="s">
        <v>63</v>
      </c>
      <c r="F492" s="12" t="s">
        <v>63</v>
      </c>
      <c r="G492" s="29" t="s">
        <v>63</v>
      </c>
      <c r="H492" s="29" t="s">
        <v>63</v>
      </c>
      <c r="I492" s="29" t="s">
        <v>63</v>
      </c>
      <c r="J492" s="12" t="s">
        <v>63</v>
      </c>
      <c r="K492" s="12" t="s">
        <v>63</v>
      </c>
      <c r="L492" s="12" t="s">
        <v>63</v>
      </c>
      <c r="M492" s="12" t="s">
        <v>438</v>
      </c>
      <c r="N492" s="29" t="s">
        <v>63</v>
      </c>
      <c r="O492" s="29" t="s">
        <v>63</v>
      </c>
      <c r="P492" s="29" t="s">
        <v>63</v>
      </c>
      <c r="Q492" s="29" t="s">
        <v>63</v>
      </c>
      <c r="R492" s="29" t="s">
        <v>63</v>
      </c>
      <c r="S492" s="29" t="s">
        <v>63</v>
      </c>
      <c r="T492" s="29" t="s">
        <v>63</v>
      </c>
      <c r="U492" s="29" t="s">
        <v>63</v>
      </c>
      <c r="V492" s="29" t="s">
        <v>63</v>
      </c>
      <c r="W492" s="29" t="s">
        <v>63</v>
      </c>
      <c r="X492" s="29" t="s">
        <v>63</v>
      </c>
      <c r="Y492" s="29" t="s">
        <v>63</v>
      </c>
      <c r="Z492" s="29" t="s">
        <v>63</v>
      </c>
      <c r="AA492" s="12" t="s">
        <v>63</v>
      </c>
      <c r="AB492" s="12" t="s">
        <v>63</v>
      </c>
      <c r="AC492" s="12" t="s">
        <v>63</v>
      </c>
      <c r="AD492" s="12" t="s">
        <v>63</v>
      </c>
      <c r="AE492" s="12" t="s">
        <v>63</v>
      </c>
      <c r="AF492" s="12" t="s">
        <v>63</v>
      </c>
      <c r="AG492" s="12" t="s">
        <v>63</v>
      </c>
      <c r="AH492" s="12" t="s">
        <v>63</v>
      </c>
      <c r="AI492" s="12" t="s">
        <v>63</v>
      </c>
      <c r="AJ492" s="12" t="s">
        <v>63</v>
      </c>
      <c r="AK492" s="12" t="s">
        <v>63</v>
      </c>
      <c r="AL492" s="12" t="s">
        <v>397</v>
      </c>
      <c r="AM492" s="12" t="s">
        <v>63</v>
      </c>
      <c r="AN492" s="218" t="s">
        <v>66</v>
      </c>
      <c r="AO492" s="218" t="s">
        <v>66</v>
      </c>
      <c r="AP492" s="218" t="s">
        <v>66</v>
      </c>
      <c r="AQ492" s="64" t="s">
        <v>63</v>
      </c>
      <c r="AR492" s="6" t="str">
        <f>VLOOKUP(A:A,EOL!A:B,2,FALSE)</f>
        <v>&lt;-Camera is EOL</v>
      </c>
    </row>
    <row r="493" spans="1:44">
      <c r="A493" s="523" t="s">
        <v>443</v>
      </c>
      <c r="B493" s="75" t="s">
        <v>437</v>
      </c>
      <c r="C493" s="14" t="s">
        <v>63</v>
      </c>
      <c r="D493" s="14" t="s">
        <v>63</v>
      </c>
      <c r="E493" s="14" t="s">
        <v>63</v>
      </c>
      <c r="F493" s="14" t="s">
        <v>63</v>
      </c>
      <c r="G493" s="30" t="s">
        <v>63</v>
      </c>
      <c r="H493" s="30" t="s">
        <v>63</v>
      </c>
      <c r="I493" s="30" t="s">
        <v>63</v>
      </c>
      <c r="J493" s="14" t="s">
        <v>63</v>
      </c>
      <c r="K493" s="14" t="s">
        <v>63</v>
      </c>
      <c r="L493" s="14" t="s">
        <v>63</v>
      </c>
      <c r="M493" s="14" t="s">
        <v>438</v>
      </c>
      <c r="N493" s="30" t="s">
        <v>63</v>
      </c>
      <c r="O493" s="30" t="s">
        <v>63</v>
      </c>
      <c r="P493" s="30" t="s">
        <v>63</v>
      </c>
      <c r="Q493" s="30" t="s">
        <v>63</v>
      </c>
      <c r="R493" s="30" t="s">
        <v>63</v>
      </c>
      <c r="S493" s="30" t="s">
        <v>63</v>
      </c>
      <c r="T493" s="30" t="s">
        <v>63</v>
      </c>
      <c r="U493" s="30" t="s">
        <v>63</v>
      </c>
      <c r="V493" s="30" t="s">
        <v>63</v>
      </c>
      <c r="W493" s="30" t="s">
        <v>63</v>
      </c>
      <c r="X493" s="30" t="s">
        <v>63</v>
      </c>
      <c r="Y493" s="30" t="s">
        <v>63</v>
      </c>
      <c r="Z493" s="30" t="s">
        <v>63</v>
      </c>
      <c r="AA493" s="14" t="s">
        <v>63</v>
      </c>
      <c r="AB493" s="14" t="s">
        <v>63</v>
      </c>
      <c r="AC493" s="14" t="s">
        <v>63</v>
      </c>
      <c r="AD493" s="14" t="s">
        <v>63</v>
      </c>
      <c r="AE493" s="14" t="s">
        <v>63</v>
      </c>
      <c r="AF493" s="14" t="s">
        <v>63</v>
      </c>
      <c r="AG493" s="14" t="s">
        <v>63</v>
      </c>
      <c r="AH493" s="14" t="s">
        <v>63</v>
      </c>
      <c r="AI493" s="14" t="s">
        <v>63</v>
      </c>
      <c r="AJ493" s="14" t="s">
        <v>63</v>
      </c>
      <c r="AK493" s="14" t="s">
        <v>63</v>
      </c>
      <c r="AL493" s="14" t="s">
        <v>397</v>
      </c>
      <c r="AM493" s="14" t="s">
        <v>63</v>
      </c>
      <c r="AN493" s="207" t="s">
        <v>66</v>
      </c>
      <c r="AO493" s="207" t="s">
        <v>66</v>
      </c>
      <c r="AP493" s="207" t="s">
        <v>66</v>
      </c>
      <c r="AQ493" s="66" t="s">
        <v>63</v>
      </c>
      <c r="AR493" s="6" t="str">
        <f>VLOOKUP(A:A,EOL!A:B,2,FALSE)</f>
        <v>&lt;-Camera is EOL</v>
      </c>
    </row>
    <row r="494" spans="1:44">
      <c r="A494" s="523" t="s">
        <v>444</v>
      </c>
      <c r="B494" s="75" t="s">
        <v>437</v>
      </c>
      <c r="C494" s="14" t="s">
        <v>63</v>
      </c>
      <c r="D494" s="14" t="s">
        <v>63</v>
      </c>
      <c r="E494" s="14" t="s">
        <v>63</v>
      </c>
      <c r="F494" s="14" t="s">
        <v>63</v>
      </c>
      <c r="G494" s="30" t="s">
        <v>63</v>
      </c>
      <c r="H494" s="30" t="s">
        <v>63</v>
      </c>
      <c r="I494" s="30" t="s">
        <v>63</v>
      </c>
      <c r="J494" s="14" t="s">
        <v>63</v>
      </c>
      <c r="K494" s="14" t="s">
        <v>63</v>
      </c>
      <c r="L494" s="14" t="s">
        <v>63</v>
      </c>
      <c r="M494" s="14" t="s">
        <v>438</v>
      </c>
      <c r="N494" s="30" t="s">
        <v>63</v>
      </c>
      <c r="O494" s="30" t="s">
        <v>63</v>
      </c>
      <c r="P494" s="30" t="s">
        <v>63</v>
      </c>
      <c r="Q494" s="30" t="s">
        <v>63</v>
      </c>
      <c r="R494" s="30" t="s">
        <v>63</v>
      </c>
      <c r="S494" s="30" t="s">
        <v>63</v>
      </c>
      <c r="T494" s="30" t="s">
        <v>63</v>
      </c>
      <c r="U494" s="30" t="s">
        <v>63</v>
      </c>
      <c r="V494" s="30" t="s">
        <v>63</v>
      </c>
      <c r="W494" s="30" t="s">
        <v>63</v>
      </c>
      <c r="X494" s="30" t="s">
        <v>63</v>
      </c>
      <c r="Y494" s="30" t="s">
        <v>63</v>
      </c>
      <c r="Z494" s="30" t="s">
        <v>63</v>
      </c>
      <c r="AA494" s="14" t="s">
        <v>63</v>
      </c>
      <c r="AB494" s="14" t="s">
        <v>63</v>
      </c>
      <c r="AC494" s="14" t="s">
        <v>63</v>
      </c>
      <c r="AD494" s="14" t="s">
        <v>63</v>
      </c>
      <c r="AE494" s="14" t="s">
        <v>63</v>
      </c>
      <c r="AF494" s="14" t="s">
        <v>63</v>
      </c>
      <c r="AG494" s="14" t="s">
        <v>63</v>
      </c>
      <c r="AH494" s="14" t="s">
        <v>63</v>
      </c>
      <c r="AI494" s="14" t="s">
        <v>63</v>
      </c>
      <c r="AJ494" s="14" t="s">
        <v>63</v>
      </c>
      <c r="AK494" s="14" t="s">
        <v>63</v>
      </c>
      <c r="AL494" s="14" t="s">
        <v>397</v>
      </c>
      <c r="AM494" s="14" t="s">
        <v>63</v>
      </c>
      <c r="AN494" s="207" t="s">
        <v>66</v>
      </c>
      <c r="AO494" s="207" t="s">
        <v>66</v>
      </c>
      <c r="AP494" s="207" t="s">
        <v>66</v>
      </c>
      <c r="AQ494" s="66" t="s">
        <v>63</v>
      </c>
      <c r="AR494" s="6" t="str">
        <f>VLOOKUP(A:A,EOL!A:B,2,FALSE)</f>
        <v>&lt;-Camera is EOL</v>
      </c>
    </row>
    <row r="495" spans="1:44">
      <c r="A495" s="523" t="s">
        <v>445</v>
      </c>
      <c r="B495" s="75" t="s">
        <v>437</v>
      </c>
      <c r="C495" s="14" t="s">
        <v>63</v>
      </c>
      <c r="D495" s="14" t="s">
        <v>63</v>
      </c>
      <c r="E495" s="14" t="s">
        <v>63</v>
      </c>
      <c r="F495" s="14" t="s">
        <v>63</v>
      </c>
      <c r="G495" s="30" t="s">
        <v>63</v>
      </c>
      <c r="H495" s="30" t="s">
        <v>63</v>
      </c>
      <c r="I495" s="30" t="s">
        <v>63</v>
      </c>
      <c r="J495" s="14" t="s">
        <v>63</v>
      </c>
      <c r="K495" s="14" t="s">
        <v>63</v>
      </c>
      <c r="L495" s="14" t="s">
        <v>63</v>
      </c>
      <c r="M495" s="14" t="s">
        <v>438</v>
      </c>
      <c r="N495" s="30" t="s">
        <v>63</v>
      </c>
      <c r="O495" s="30" t="s">
        <v>63</v>
      </c>
      <c r="P495" s="30" t="s">
        <v>63</v>
      </c>
      <c r="Q495" s="30" t="s">
        <v>63</v>
      </c>
      <c r="R495" s="30" t="s">
        <v>63</v>
      </c>
      <c r="S495" s="30" t="s">
        <v>63</v>
      </c>
      <c r="T495" s="30" t="s">
        <v>63</v>
      </c>
      <c r="U495" s="30" t="s">
        <v>63</v>
      </c>
      <c r="V495" s="30" t="s">
        <v>63</v>
      </c>
      <c r="W495" s="30" t="s">
        <v>63</v>
      </c>
      <c r="X495" s="30" t="s">
        <v>63</v>
      </c>
      <c r="Y495" s="30" t="s">
        <v>63</v>
      </c>
      <c r="Z495" s="30" t="s">
        <v>63</v>
      </c>
      <c r="AA495" s="14" t="s">
        <v>63</v>
      </c>
      <c r="AB495" s="14" t="s">
        <v>63</v>
      </c>
      <c r="AC495" s="14" t="s">
        <v>63</v>
      </c>
      <c r="AD495" s="14" t="s">
        <v>63</v>
      </c>
      <c r="AE495" s="14" t="s">
        <v>63</v>
      </c>
      <c r="AF495" s="14" t="s">
        <v>63</v>
      </c>
      <c r="AG495" s="14" t="s">
        <v>63</v>
      </c>
      <c r="AH495" s="14" t="s">
        <v>63</v>
      </c>
      <c r="AI495" s="14" t="s">
        <v>63</v>
      </c>
      <c r="AJ495" s="14" t="s">
        <v>63</v>
      </c>
      <c r="AK495" s="14" t="s">
        <v>63</v>
      </c>
      <c r="AL495" s="14" t="s">
        <v>397</v>
      </c>
      <c r="AM495" s="14" t="s">
        <v>63</v>
      </c>
      <c r="AN495" s="207" t="s">
        <v>66</v>
      </c>
      <c r="AO495" s="207" t="s">
        <v>66</v>
      </c>
      <c r="AP495" s="207" t="s">
        <v>66</v>
      </c>
      <c r="AQ495" s="66" t="s">
        <v>63</v>
      </c>
      <c r="AR495" s="6" t="str">
        <f>VLOOKUP(A:A,EOL!A:B,2,FALSE)</f>
        <v>&lt;-Camera is EOL</v>
      </c>
    </row>
    <row r="496" spans="1:44" ht="15.75" thickBot="1">
      <c r="A496" s="531" t="s">
        <v>446</v>
      </c>
      <c r="B496" s="76" t="s">
        <v>437</v>
      </c>
      <c r="C496" s="17" t="s">
        <v>63</v>
      </c>
      <c r="D496" s="17" t="s">
        <v>63</v>
      </c>
      <c r="E496" s="17" t="s">
        <v>63</v>
      </c>
      <c r="F496" s="17" t="s">
        <v>63</v>
      </c>
      <c r="G496" s="31" t="s">
        <v>63</v>
      </c>
      <c r="H496" s="31" t="s">
        <v>63</v>
      </c>
      <c r="I496" s="31" t="s">
        <v>63</v>
      </c>
      <c r="J496" s="17" t="s">
        <v>63</v>
      </c>
      <c r="K496" s="17" t="s">
        <v>63</v>
      </c>
      <c r="L496" s="17" t="s">
        <v>63</v>
      </c>
      <c r="M496" s="17" t="s">
        <v>438</v>
      </c>
      <c r="N496" s="31" t="s">
        <v>63</v>
      </c>
      <c r="O496" s="31" t="s">
        <v>63</v>
      </c>
      <c r="P496" s="31" t="s">
        <v>63</v>
      </c>
      <c r="Q496" s="31" t="s">
        <v>63</v>
      </c>
      <c r="R496" s="31" t="s">
        <v>63</v>
      </c>
      <c r="S496" s="31" t="s">
        <v>63</v>
      </c>
      <c r="T496" s="31" t="s">
        <v>63</v>
      </c>
      <c r="U496" s="31" t="s">
        <v>63</v>
      </c>
      <c r="V496" s="31" t="s">
        <v>63</v>
      </c>
      <c r="W496" s="31" t="s">
        <v>63</v>
      </c>
      <c r="X496" s="31" t="s">
        <v>63</v>
      </c>
      <c r="Y496" s="31" t="s">
        <v>63</v>
      </c>
      <c r="Z496" s="31" t="s">
        <v>63</v>
      </c>
      <c r="AA496" s="17" t="s">
        <v>63</v>
      </c>
      <c r="AB496" s="17" t="s">
        <v>63</v>
      </c>
      <c r="AC496" s="17" t="s">
        <v>63</v>
      </c>
      <c r="AD496" s="17" t="s">
        <v>63</v>
      </c>
      <c r="AE496" s="17" t="s">
        <v>63</v>
      </c>
      <c r="AF496" s="17" t="s">
        <v>63</v>
      </c>
      <c r="AG496" s="17" t="s">
        <v>63</v>
      </c>
      <c r="AH496" s="17" t="s">
        <v>63</v>
      </c>
      <c r="AI496" s="17" t="s">
        <v>63</v>
      </c>
      <c r="AJ496" s="17" t="s">
        <v>63</v>
      </c>
      <c r="AK496" s="17" t="s">
        <v>63</v>
      </c>
      <c r="AL496" s="17" t="s">
        <v>397</v>
      </c>
      <c r="AM496" s="17" t="s">
        <v>63</v>
      </c>
      <c r="AN496" s="220" t="s">
        <v>66</v>
      </c>
      <c r="AO496" s="220" t="s">
        <v>66</v>
      </c>
      <c r="AP496" s="220" t="s">
        <v>66</v>
      </c>
      <c r="AQ496" s="68" t="s">
        <v>63</v>
      </c>
      <c r="AR496" s="6" t="str">
        <f>VLOOKUP(A:A,EOL!A:B,2,FALSE)</f>
        <v>&lt;-Camera is EOL</v>
      </c>
    </row>
    <row r="497" spans="1:44" ht="15.75" thickTop="1">
      <c r="A497" s="598" t="s">
        <v>447</v>
      </c>
      <c r="B497" s="77" t="s">
        <v>437</v>
      </c>
      <c r="C497" s="14" t="s">
        <v>63</v>
      </c>
      <c r="D497" s="18" t="s">
        <v>63</v>
      </c>
      <c r="E497" s="18" t="s">
        <v>63</v>
      </c>
      <c r="F497" s="18" t="s">
        <v>63</v>
      </c>
      <c r="G497" s="54" t="s">
        <v>63</v>
      </c>
      <c r="H497" s="54" t="s">
        <v>63</v>
      </c>
      <c r="I497" s="54" t="s">
        <v>63</v>
      </c>
      <c r="J497" s="18" t="s">
        <v>63</v>
      </c>
      <c r="K497" s="18" t="s">
        <v>63</v>
      </c>
      <c r="L497" s="18" t="s">
        <v>63</v>
      </c>
      <c r="M497" s="18" t="s">
        <v>438</v>
      </c>
      <c r="N497" s="54" t="s">
        <v>63</v>
      </c>
      <c r="O497" s="54" t="s">
        <v>63</v>
      </c>
      <c r="P497" s="54" t="s">
        <v>63</v>
      </c>
      <c r="Q497" s="54" t="s">
        <v>63</v>
      </c>
      <c r="R497" s="54" t="s">
        <v>63</v>
      </c>
      <c r="S497" s="54" t="s">
        <v>63</v>
      </c>
      <c r="T497" s="54" t="s">
        <v>63</v>
      </c>
      <c r="U497" s="54" t="s">
        <v>63</v>
      </c>
      <c r="V497" s="54" t="s">
        <v>63</v>
      </c>
      <c r="W497" s="54" t="s">
        <v>63</v>
      </c>
      <c r="X497" s="54" t="s">
        <v>63</v>
      </c>
      <c r="Y497" s="54" t="s">
        <v>63</v>
      </c>
      <c r="Z497" s="54" t="s">
        <v>63</v>
      </c>
      <c r="AA497" s="18" t="s">
        <v>63</v>
      </c>
      <c r="AB497" s="18" t="s">
        <v>63</v>
      </c>
      <c r="AC497" s="18" t="s">
        <v>63</v>
      </c>
      <c r="AD497" s="18" t="s">
        <v>63</v>
      </c>
      <c r="AE497" s="18" t="s">
        <v>63</v>
      </c>
      <c r="AF497" s="18" t="s">
        <v>63</v>
      </c>
      <c r="AG497" s="18" t="s">
        <v>63</v>
      </c>
      <c r="AH497" s="18" t="s">
        <v>63</v>
      </c>
      <c r="AI497" s="18" t="s">
        <v>63</v>
      </c>
      <c r="AJ497" s="18" t="s">
        <v>63</v>
      </c>
      <c r="AK497" s="18" t="s">
        <v>63</v>
      </c>
      <c r="AL497" s="18" t="s">
        <v>397</v>
      </c>
      <c r="AM497" s="18" t="s">
        <v>63</v>
      </c>
      <c r="AN497" s="218" t="s">
        <v>66</v>
      </c>
      <c r="AO497" s="207" t="s">
        <v>66</v>
      </c>
      <c r="AP497" s="207" t="s">
        <v>66</v>
      </c>
      <c r="AQ497" s="66" t="s">
        <v>63</v>
      </c>
      <c r="AR497" s="6" t="str">
        <f>VLOOKUP(A:A,EOL!A:B,2,FALSE)</f>
        <v>&lt;-Camera is EOL</v>
      </c>
    </row>
    <row r="498" spans="1:44">
      <c r="A498" s="598" t="s">
        <v>448</v>
      </c>
      <c r="B498" s="77" t="s">
        <v>437</v>
      </c>
      <c r="C498" s="14" t="s">
        <v>63</v>
      </c>
      <c r="D498" s="18" t="s">
        <v>63</v>
      </c>
      <c r="E498" s="18" t="s">
        <v>63</v>
      </c>
      <c r="F498" s="18" t="s">
        <v>63</v>
      </c>
      <c r="G498" s="54" t="s">
        <v>63</v>
      </c>
      <c r="H498" s="54" t="s">
        <v>63</v>
      </c>
      <c r="I498" s="54" t="s">
        <v>63</v>
      </c>
      <c r="J498" s="18" t="s">
        <v>63</v>
      </c>
      <c r="K498" s="18" t="s">
        <v>63</v>
      </c>
      <c r="L498" s="18" t="s">
        <v>63</v>
      </c>
      <c r="M498" s="18" t="s">
        <v>438</v>
      </c>
      <c r="N498" s="54" t="s">
        <v>63</v>
      </c>
      <c r="O498" s="54" t="s">
        <v>63</v>
      </c>
      <c r="P498" s="54" t="s">
        <v>63</v>
      </c>
      <c r="Q498" s="54" t="s">
        <v>63</v>
      </c>
      <c r="R498" s="54" t="s">
        <v>63</v>
      </c>
      <c r="S498" s="54" t="s">
        <v>63</v>
      </c>
      <c r="T498" s="54" t="s">
        <v>63</v>
      </c>
      <c r="U498" s="54" t="s">
        <v>63</v>
      </c>
      <c r="V498" s="54" t="s">
        <v>63</v>
      </c>
      <c r="W498" s="54" t="s">
        <v>63</v>
      </c>
      <c r="X498" s="54" t="s">
        <v>63</v>
      </c>
      <c r="Y498" s="54" t="s">
        <v>63</v>
      </c>
      <c r="Z498" s="54" t="s">
        <v>63</v>
      </c>
      <c r="AA498" s="18" t="s">
        <v>63</v>
      </c>
      <c r="AB498" s="18" t="s">
        <v>63</v>
      </c>
      <c r="AC498" s="18" t="s">
        <v>63</v>
      </c>
      <c r="AD498" s="18" t="s">
        <v>63</v>
      </c>
      <c r="AE498" s="18" t="s">
        <v>63</v>
      </c>
      <c r="AF498" s="18" t="s">
        <v>63</v>
      </c>
      <c r="AG498" s="18" t="s">
        <v>63</v>
      </c>
      <c r="AH498" s="18" t="s">
        <v>63</v>
      </c>
      <c r="AI498" s="18" t="s">
        <v>63</v>
      </c>
      <c r="AJ498" s="18" t="s">
        <v>63</v>
      </c>
      <c r="AK498" s="18" t="s">
        <v>63</v>
      </c>
      <c r="AL498" s="18" t="s">
        <v>397</v>
      </c>
      <c r="AM498" s="18" t="s">
        <v>63</v>
      </c>
      <c r="AN498" s="207" t="s">
        <v>66</v>
      </c>
      <c r="AO498" s="207" t="s">
        <v>66</v>
      </c>
      <c r="AP498" s="207" t="s">
        <v>66</v>
      </c>
      <c r="AQ498" s="66" t="s">
        <v>63</v>
      </c>
      <c r="AR498" s="6" t="str">
        <f>VLOOKUP(A:A,EOL!A:B,2,FALSE)</f>
        <v>&lt;-Camera is EOL</v>
      </c>
    </row>
    <row r="499" spans="1:44">
      <c r="A499" s="598" t="s">
        <v>449</v>
      </c>
      <c r="B499" s="77" t="s">
        <v>437</v>
      </c>
      <c r="C499" s="14" t="s">
        <v>63</v>
      </c>
      <c r="D499" s="18" t="s">
        <v>63</v>
      </c>
      <c r="E499" s="18" t="s">
        <v>63</v>
      </c>
      <c r="F499" s="18" t="s">
        <v>63</v>
      </c>
      <c r="G499" s="54" t="s">
        <v>63</v>
      </c>
      <c r="H499" s="54" t="s">
        <v>63</v>
      </c>
      <c r="I499" s="54" t="s">
        <v>63</v>
      </c>
      <c r="J499" s="18" t="s">
        <v>63</v>
      </c>
      <c r="K499" s="18" t="s">
        <v>63</v>
      </c>
      <c r="L499" s="18" t="s">
        <v>63</v>
      </c>
      <c r="M499" s="18" t="s">
        <v>438</v>
      </c>
      <c r="N499" s="54" t="s">
        <v>63</v>
      </c>
      <c r="O499" s="54" t="s">
        <v>63</v>
      </c>
      <c r="P499" s="54" t="s">
        <v>63</v>
      </c>
      <c r="Q499" s="54" t="s">
        <v>63</v>
      </c>
      <c r="R499" s="54" t="s">
        <v>63</v>
      </c>
      <c r="S499" s="54" t="s">
        <v>63</v>
      </c>
      <c r="T499" s="54" t="s">
        <v>63</v>
      </c>
      <c r="U499" s="54" t="s">
        <v>63</v>
      </c>
      <c r="V499" s="54" t="s">
        <v>63</v>
      </c>
      <c r="W499" s="54" t="s">
        <v>63</v>
      </c>
      <c r="X499" s="54" t="s">
        <v>63</v>
      </c>
      <c r="Y499" s="54" t="s">
        <v>63</v>
      </c>
      <c r="Z499" s="54" t="s">
        <v>63</v>
      </c>
      <c r="AA499" s="18" t="s">
        <v>63</v>
      </c>
      <c r="AB499" s="18" t="s">
        <v>63</v>
      </c>
      <c r="AC499" s="18" t="s">
        <v>63</v>
      </c>
      <c r="AD499" s="18" t="s">
        <v>63</v>
      </c>
      <c r="AE499" s="18" t="s">
        <v>63</v>
      </c>
      <c r="AF499" s="18" t="s">
        <v>63</v>
      </c>
      <c r="AG499" s="18" t="s">
        <v>63</v>
      </c>
      <c r="AH499" s="18" t="s">
        <v>63</v>
      </c>
      <c r="AI499" s="18" t="s">
        <v>63</v>
      </c>
      <c r="AJ499" s="18" t="s">
        <v>63</v>
      </c>
      <c r="AK499" s="18" t="s">
        <v>63</v>
      </c>
      <c r="AL499" s="18" t="s">
        <v>397</v>
      </c>
      <c r="AM499" s="18" t="s">
        <v>63</v>
      </c>
      <c r="AN499" s="223" t="s">
        <v>66</v>
      </c>
      <c r="AO499" s="207" t="s">
        <v>66</v>
      </c>
      <c r="AP499" s="207" t="s">
        <v>66</v>
      </c>
      <c r="AQ499" s="66" t="s">
        <v>63</v>
      </c>
      <c r="AR499" s="6" t="str">
        <f>VLOOKUP(A:A,EOL!A:B,2,FALSE)</f>
        <v>&lt;-Camera is EOL</v>
      </c>
    </row>
    <row r="500" spans="1:44">
      <c r="A500" s="598" t="s">
        <v>450</v>
      </c>
      <c r="B500" s="77" t="s">
        <v>437</v>
      </c>
      <c r="C500" s="14" t="s">
        <v>63</v>
      </c>
      <c r="D500" s="18" t="s">
        <v>63</v>
      </c>
      <c r="E500" s="18" t="s">
        <v>63</v>
      </c>
      <c r="F500" s="18" t="s">
        <v>63</v>
      </c>
      <c r="G500" s="54" t="s">
        <v>63</v>
      </c>
      <c r="H500" s="54" t="s">
        <v>63</v>
      </c>
      <c r="I500" s="54" t="s">
        <v>63</v>
      </c>
      <c r="J500" s="18" t="s">
        <v>63</v>
      </c>
      <c r="K500" s="18" t="s">
        <v>63</v>
      </c>
      <c r="L500" s="18" t="s">
        <v>63</v>
      </c>
      <c r="M500" s="18" t="s">
        <v>438</v>
      </c>
      <c r="N500" s="54" t="s">
        <v>63</v>
      </c>
      <c r="O500" s="54" t="s">
        <v>63</v>
      </c>
      <c r="P500" s="54" t="s">
        <v>63</v>
      </c>
      <c r="Q500" s="54" t="s">
        <v>63</v>
      </c>
      <c r="R500" s="54" t="s">
        <v>63</v>
      </c>
      <c r="S500" s="54" t="s">
        <v>63</v>
      </c>
      <c r="T500" s="54" t="s">
        <v>63</v>
      </c>
      <c r="U500" s="54" t="s">
        <v>63</v>
      </c>
      <c r="V500" s="54" t="s">
        <v>63</v>
      </c>
      <c r="W500" s="54" t="s">
        <v>63</v>
      </c>
      <c r="X500" s="54" t="s">
        <v>63</v>
      </c>
      <c r="Y500" s="54" t="s">
        <v>63</v>
      </c>
      <c r="Z500" s="54" t="s">
        <v>63</v>
      </c>
      <c r="AA500" s="18" t="s">
        <v>63</v>
      </c>
      <c r="AB500" s="18" t="s">
        <v>63</v>
      </c>
      <c r="AC500" s="18" t="s">
        <v>63</v>
      </c>
      <c r="AD500" s="18" t="s">
        <v>63</v>
      </c>
      <c r="AE500" s="18" t="s">
        <v>63</v>
      </c>
      <c r="AF500" s="18" t="s">
        <v>63</v>
      </c>
      <c r="AG500" s="18" t="s">
        <v>63</v>
      </c>
      <c r="AH500" s="18" t="s">
        <v>63</v>
      </c>
      <c r="AI500" s="18" t="s">
        <v>63</v>
      </c>
      <c r="AJ500" s="18" t="s">
        <v>63</v>
      </c>
      <c r="AK500" s="18" t="s">
        <v>63</v>
      </c>
      <c r="AL500" s="18" t="s">
        <v>397</v>
      </c>
      <c r="AM500" s="18" t="s">
        <v>63</v>
      </c>
      <c r="AN500" s="223" t="s">
        <v>66</v>
      </c>
      <c r="AO500" s="207" t="s">
        <v>66</v>
      </c>
      <c r="AP500" s="207" t="s">
        <v>66</v>
      </c>
      <c r="AQ500" s="66" t="s">
        <v>63</v>
      </c>
      <c r="AR500" s="6" t="str">
        <f>VLOOKUP(A:A,EOL!A:B,2,FALSE)</f>
        <v>&lt;-Camera is EOL</v>
      </c>
    </row>
    <row r="501" spans="1:44">
      <c r="A501" s="598" t="s">
        <v>451</v>
      </c>
      <c r="B501" s="77" t="s">
        <v>437</v>
      </c>
      <c r="C501" s="14" t="s">
        <v>63</v>
      </c>
      <c r="D501" s="18" t="s">
        <v>63</v>
      </c>
      <c r="E501" s="18" t="s">
        <v>63</v>
      </c>
      <c r="F501" s="18" t="s">
        <v>63</v>
      </c>
      <c r="G501" s="54" t="s">
        <v>63</v>
      </c>
      <c r="H501" s="54" t="s">
        <v>63</v>
      </c>
      <c r="I501" s="54" t="s">
        <v>63</v>
      </c>
      <c r="J501" s="18" t="s">
        <v>63</v>
      </c>
      <c r="K501" s="18" t="s">
        <v>63</v>
      </c>
      <c r="L501" s="18" t="s">
        <v>63</v>
      </c>
      <c r="M501" s="18" t="s">
        <v>438</v>
      </c>
      <c r="N501" s="54" t="s">
        <v>63</v>
      </c>
      <c r="O501" s="54" t="s">
        <v>63</v>
      </c>
      <c r="P501" s="54" t="s">
        <v>63</v>
      </c>
      <c r="Q501" s="54" t="s">
        <v>63</v>
      </c>
      <c r="R501" s="54" t="s">
        <v>63</v>
      </c>
      <c r="S501" s="54" t="s">
        <v>63</v>
      </c>
      <c r="T501" s="54" t="s">
        <v>63</v>
      </c>
      <c r="U501" s="54" t="s">
        <v>63</v>
      </c>
      <c r="V501" s="54" t="s">
        <v>63</v>
      </c>
      <c r="W501" s="54" t="s">
        <v>63</v>
      </c>
      <c r="X501" s="54" t="s">
        <v>63</v>
      </c>
      <c r="Y501" s="54" t="s">
        <v>63</v>
      </c>
      <c r="Z501" s="54" t="s">
        <v>63</v>
      </c>
      <c r="AA501" s="18" t="s">
        <v>63</v>
      </c>
      <c r="AB501" s="18" t="s">
        <v>63</v>
      </c>
      <c r="AC501" s="18" t="s">
        <v>63</v>
      </c>
      <c r="AD501" s="18" t="s">
        <v>63</v>
      </c>
      <c r="AE501" s="18" t="s">
        <v>63</v>
      </c>
      <c r="AF501" s="18" t="s">
        <v>63</v>
      </c>
      <c r="AG501" s="18" t="s">
        <v>63</v>
      </c>
      <c r="AH501" s="18" t="s">
        <v>63</v>
      </c>
      <c r="AI501" s="18" t="s">
        <v>63</v>
      </c>
      <c r="AJ501" s="18" t="s">
        <v>63</v>
      </c>
      <c r="AK501" s="18" t="s">
        <v>63</v>
      </c>
      <c r="AL501" s="18" t="s">
        <v>397</v>
      </c>
      <c r="AM501" s="18" t="s">
        <v>63</v>
      </c>
      <c r="AN501" s="223" t="s">
        <v>66</v>
      </c>
      <c r="AO501" s="207" t="s">
        <v>66</v>
      </c>
      <c r="AP501" s="207" t="s">
        <v>66</v>
      </c>
      <c r="AQ501" s="66" t="s">
        <v>63</v>
      </c>
      <c r="AR501" s="6" t="str">
        <f>VLOOKUP(A:A,EOL!A:B,2,FALSE)</f>
        <v>&lt;-Camera is EOL</v>
      </c>
    </row>
    <row r="502" spans="1:44">
      <c r="A502" s="598" t="s">
        <v>452</v>
      </c>
      <c r="B502" s="77" t="s">
        <v>437</v>
      </c>
      <c r="C502" s="14" t="s">
        <v>63</v>
      </c>
      <c r="D502" s="18" t="s">
        <v>63</v>
      </c>
      <c r="E502" s="18" t="s">
        <v>63</v>
      </c>
      <c r="F502" s="18" t="s">
        <v>63</v>
      </c>
      <c r="G502" s="54" t="s">
        <v>63</v>
      </c>
      <c r="H502" s="54" t="s">
        <v>63</v>
      </c>
      <c r="I502" s="54" t="s">
        <v>63</v>
      </c>
      <c r="J502" s="18" t="s">
        <v>63</v>
      </c>
      <c r="K502" s="18" t="s">
        <v>63</v>
      </c>
      <c r="L502" s="18" t="s">
        <v>63</v>
      </c>
      <c r="M502" s="18" t="s">
        <v>438</v>
      </c>
      <c r="N502" s="54" t="s">
        <v>63</v>
      </c>
      <c r="O502" s="54" t="s">
        <v>63</v>
      </c>
      <c r="P502" s="54" t="s">
        <v>63</v>
      </c>
      <c r="Q502" s="54" t="s">
        <v>63</v>
      </c>
      <c r="R502" s="54" t="s">
        <v>63</v>
      </c>
      <c r="S502" s="54" t="s">
        <v>63</v>
      </c>
      <c r="T502" s="54" t="s">
        <v>63</v>
      </c>
      <c r="U502" s="54" t="s">
        <v>63</v>
      </c>
      <c r="V502" s="54" t="s">
        <v>63</v>
      </c>
      <c r="W502" s="54" t="s">
        <v>63</v>
      </c>
      <c r="X502" s="54" t="s">
        <v>63</v>
      </c>
      <c r="Y502" s="54" t="s">
        <v>63</v>
      </c>
      <c r="Z502" s="54" t="s">
        <v>63</v>
      </c>
      <c r="AA502" s="18" t="s">
        <v>63</v>
      </c>
      <c r="AB502" s="18" t="s">
        <v>63</v>
      </c>
      <c r="AC502" s="18" t="s">
        <v>63</v>
      </c>
      <c r="AD502" s="18" t="s">
        <v>63</v>
      </c>
      <c r="AE502" s="18" t="s">
        <v>63</v>
      </c>
      <c r="AF502" s="18" t="s">
        <v>63</v>
      </c>
      <c r="AG502" s="18" t="s">
        <v>63</v>
      </c>
      <c r="AH502" s="18" t="s">
        <v>63</v>
      </c>
      <c r="AI502" s="18" t="s">
        <v>63</v>
      </c>
      <c r="AJ502" s="18" t="s">
        <v>63</v>
      </c>
      <c r="AK502" s="18" t="s">
        <v>63</v>
      </c>
      <c r="AL502" s="18" t="s">
        <v>397</v>
      </c>
      <c r="AM502" s="18" t="s">
        <v>63</v>
      </c>
      <c r="AN502" s="223" t="s">
        <v>66</v>
      </c>
      <c r="AO502" s="207" t="s">
        <v>66</v>
      </c>
      <c r="AP502" s="207" t="s">
        <v>66</v>
      </c>
      <c r="AQ502" s="66" t="s">
        <v>63</v>
      </c>
      <c r="AR502" s="6" t="str">
        <f>VLOOKUP(A:A,EOL!A:B,2,FALSE)</f>
        <v>&lt;-Camera is EOL</v>
      </c>
    </row>
    <row r="503" spans="1:44" ht="15.75" thickBot="1">
      <c r="A503" s="598" t="s">
        <v>453</v>
      </c>
      <c r="B503" s="77" t="s">
        <v>437</v>
      </c>
      <c r="C503" s="14" t="s">
        <v>63</v>
      </c>
      <c r="D503" s="18" t="s">
        <v>63</v>
      </c>
      <c r="E503" s="18" t="s">
        <v>63</v>
      </c>
      <c r="F503" s="18" t="s">
        <v>63</v>
      </c>
      <c r="G503" s="54" t="s">
        <v>63</v>
      </c>
      <c r="H503" s="54" t="s">
        <v>63</v>
      </c>
      <c r="I503" s="54" t="s">
        <v>63</v>
      </c>
      <c r="J503" s="18" t="s">
        <v>63</v>
      </c>
      <c r="K503" s="18" t="s">
        <v>63</v>
      </c>
      <c r="L503" s="18" t="s">
        <v>63</v>
      </c>
      <c r="M503" s="18" t="s">
        <v>438</v>
      </c>
      <c r="N503" s="54" t="s">
        <v>63</v>
      </c>
      <c r="O503" s="54" t="s">
        <v>63</v>
      </c>
      <c r="P503" s="54" t="s">
        <v>63</v>
      </c>
      <c r="Q503" s="54" t="s">
        <v>63</v>
      </c>
      <c r="R503" s="54" t="s">
        <v>63</v>
      </c>
      <c r="S503" s="54" t="s">
        <v>63</v>
      </c>
      <c r="T503" s="54" t="s">
        <v>63</v>
      </c>
      <c r="U503" s="54" t="s">
        <v>63</v>
      </c>
      <c r="V503" s="54" t="s">
        <v>63</v>
      </c>
      <c r="W503" s="54" t="s">
        <v>63</v>
      </c>
      <c r="X503" s="54" t="s">
        <v>63</v>
      </c>
      <c r="Y503" s="54" t="s">
        <v>63</v>
      </c>
      <c r="Z503" s="54" t="s">
        <v>63</v>
      </c>
      <c r="AA503" s="18" t="s">
        <v>63</v>
      </c>
      <c r="AB503" s="18" t="s">
        <v>63</v>
      </c>
      <c r="AC503" s="18" t="s">
        <v>63</v>
      </c>
      <c r="AD503" s="18" t="s">
        <v>63</v>
      </c>
      <c r="AE503" s="18" t="s">
        <v>63</v>
      </c>
      <c r="AF503" s="18" t="s">
        <v>63</v>
      </c>
      <c r="AG503" s="18" t="s">
        <v>63</v>
      </c>
      <c r="AH503" s="18" t="s">
        <v>63</v>
      </c>
      <c r="AI503" s="18" t="s">
        <v>63</v>
      </c>
      <c r="AJ503" s="18" t="s">
        <v>63</v>
      </c>
      <c r="AK503" s="18" t="s">
        <v>63</v>
      </c>
      <c r="AL503" s="18" t="s">
        <v>397</v>
      </c>
      <c r="AM503" s="18" t="s">
        <v>63</v>
      </c>
      <c r="AN503" s="223" t="s">
        <v>66</v>
      </c>
      <c r="AO503" s="207" t="s">
        <v>66</v>
      </c>
      <c r="AP503" s="207" t="s">
        <v>66</v>
      </c>
      <c r="AQ503" s="66" t="s">
        <v>63</v>
      </c>
      <c r="AR503" s="6" t="str">
        <f>VLOOKUP(A:A,EOL!A:B,2,FALSE)</f>
        <v>&lt;-Camera is EOL</v>
      </c>
    </row>
    <row r="504" spans="1:44" ht="15.75" thickTop="1">
      <c r="A504" s="533" t="s">
        <v>484</v>
      </c>
      <c r="B504" s="224" t="s">
        <v>481</v>
      </c>
      <c r="C504" s="12" t="s">
        <v>482</v>
      </c>
      <c r="D504" s="12" t="s">
        <v>63</v>
      </c>
      <c r="E504" s="12" t="s">
        <v>63</v>
      </c>
      <c r="F504" s="12" t="s">
        <v>63</v>
      </c>
      <c r="G504" s="29" t="s">
        <v>63</v>
      </c>
      <c r="H504" s="29" t="s">
        <v>63</v>
      </c>
      <c r="I504" s="29" t="s">
        <v>63</v>
      </c>
      <c r="J504" s="12" t="s">
        <v>63</v>
      </c>
      <c r="K504" s="12" t="s">
        <v>63</v>
      </c>
      <c r="L504" s="12" t="s">
        <v>63</v>
      </c>
      <c r="M504" s="12" t="s">
        <v>483</v>
      </c>
      <c r="N504" s="29" t="s">
        <v>63</v>
      </c>
      <c r="O504" s="29" t="s">
        <v>63</v>
      </c>
      <c r="P504" s="29" t="s">
        <v>63</v>
      </c>
      <c r="Q504" s="29" t="s">
        <v>63</v>
      </c>
      <c r="R504" s="29" t="s">
        <v>63</v>
      </c>
      <c r="S504" s="29" t="s">
        <v>63</v>
      </c>
      <c r="T504" s="29" t="s">
        <v>63</v>
      </c>
      <c r="U504" s="29" t="s">
        <v>63</v>
      </c>
      <c r="V504" s="29" t="s">
        <v>474</v>
      </c>
      <c r="W504" s="29"/>
      <c r="X504" s="29"/>
      <c r="Y504" s="29" t="s">
        <v>475</v>
      </c>
      <c r="Z504" s="29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223" t="s">
        <v>66</v>
      </c>
      <c r="AO504" s="207" t="s">
        <v>66</v>
      </c>
      <c r="AP504" s="207" t="s">
        <v>66</v>
      </c>
      <c r="AQ504" s="66" t="s">
        <v>63</v>
      </c>
      <c r="AR504" s="6" t="str">
        <f>VLOOKUP(A:A,EOL!A:B,2,FALSE)</f>
        <v>&lt;-Camera is EOL</v>
      </c>
    </row>
    <row r="505" spans="1:44">
      <c r="A505" s="717" t="s">
        <v>480</v>
      </c>
      <c r="B505" s="203" t="s">
        <v>481</v>
      </c>
      <c r="C505" s="14" t="s">
        <v>63</v>
      </c>
      <c r="D505" s="14" t="s">
        <v>63</v>
      </c>
      <c r="E505" s="14" t="s">
        <v>63</v>
      </c>
      <c r="F505" s="14" t="s">
        <v>63</v>
      </c>
      <c r="G505" s="30" t="s">
        <v>63</v>
      </c>
      <c r="H505" s="30" t="s">
        <v>63</v>
      </c>
      <c r="I505" s="30" t="s">
        <v>63</v>
      </c>
      <c r="J505" s="14" t="s">
        <v>63</v>
      </c>
      <c r="K505" s="14" t="s">
        <v>63</v>
      </c>
      <c r="L505" s="14" t="s">
        <v>63</v>
      </c>
      <c r="M505" s="14" t="s">
        <v>483</v>
      </c>
      <c r="N505" s="30" t="s">
        <v>63</v>
      </c>
      <c r="O505" s="30" t="s">
        <v>63</v>
      </c>
      <c r="P505" s="30" t="s">
        <v>63</v>
      </c>
      <c r="Q505" s="30" t="s">
        <v>63</v>
      </c>
      <c r="R505" s="30" t="s">
        <v>63</v>
      </c>
      <c r="S505" s="30" t="s">
        <v>63</v>
      </c>
      <c r="T505" s="30" t="s">
        <v>63</v>
      </c>
      <c r="U505" s="30" t="s">
        <v>63</v>
      </c>
      <c r="V505" s="30" t="s">
        <v>474</v>
      </c>
      <c r="W505" s="30"/>
      <c r="X505" s="30"/>
      <c r="Y505" s="30" t="s">
        <v>475</v>
      </c>
      <c r="Z505" s="30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  <c r="AM505" s="14"/>
      <c r="AN505" s="223" t="s">
        <v>66</v>
      </c>
      <c r="AO505" s="207" t="s">
        <v>66</v>
      </c>
      <c r="AP505" s="207" t="s">
        <v>66</v>
      </c>
      <c r="AQ505" s="66" t="s">
        <v>63</v>
      </c>
      <c r="AR505" s="6" t="e">
        <f>VLOOKUP(A:A,EOL!A:B,2,FALSE)</f>
        <v>#N/A</v>
      </c>
    </row>
    <row r="506" spans="1:44">
      <c r="A506" s="722" t="s">
        <v>1224</v>
      </c>
      <c r="B506" s="719" t="s">
        <v>1225</v>
      </c>
      <c r="C506" s="14" t="s">
        <v>63</v>
      </c>
      <c r="D506" s="14"/>
      <c r="E506" s="14"/>
      <c r="F506" s="14"/>
      <c r="G506" s="30"/>
      <c r="H506" s="30"/>
      <c r="I506" s="30"/>
      <c r="J506" s="14"/>
      <c r="K506" s="14"/>
      <c r="L506" s="14"/>
      <c r="M506" s="14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14"/>
      <c r="AB506" s="14"/>
      <c r="AC506" s="14"/>
      <c r="AD506" s="14"/>
      <c r="AE506" s="14"/>
      <c r="AF506" s="14"/>
      <c r="AG506" s="14"/>
      <c r="AH506" s="14"/>
      <c r="AI506" s="14"/>
      <c r="AJ506" s="14"/>
      <c r="AK506" s="14"/>
      <c r="AL506" s="14"/>
      <c r="AM506" s="14"/>
      <c r="AN506" s="223" t="s">
        <v>66</v>
      </c>
      <c r="AO506" s="207" t="s">
        <v>66</v>
      </c>
      <c r="AP506" s="207" t="s">
        <v>66</v>
      </c>
      <c r="AQ506" s="66" t="s">
        <v>63</v>
      </c>
      <c r="AR506" s="6" t="e">
        <f>VLOOKUP(A:A,EOL!A:B,2,FALSE)</f>
        <v>#N/A</v>
      </c>
    </row>
    <row r="507" spans="1:44">
      <c r="A507" s="722" t="s">
        <v>1252</v>
      </c>
      <c r="B507" s="719" t="s">
        <v>1257</v>
      </c>
      <c r="C507" s="14" t="s">
        <v>63</v>
      </c>
      <c r="D507" s="14"/>
      <c r="E507" s="14"/>
      <c r="F507" s="14"/>
      <c r="G507" s="30"/>
      <c r="H507" s="30"/>
      <c r="I507" s="30"/>
      <c r="J507" s="14"/>
      <c r="K507" s="14"/>
      <c r="L507" s="14"/>
      <c r="M507" s="14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14"/>
      <c r="AB507" s="14"/>
      <c r="AC507" s="14"/>
      <c r="AD507" s="14"/>
      <c r="AE507" s="14"/>
      <c r="AF507" s="14"/>
      <c r="AG507" s="14"/>
      <c r="AH507" s="14"/>
      <c r="AI507" s="14"/>
      <c r="AJ507" s="14"/>
      <c r="AK507" s="14"/>
      <c r="AL507" s="14"/>
      <c r="AM507" s="14"/>
      <c r="AN507" s="223" t="s">
        <v>66</v>
      </c>
      <c r="AO507" s="207" t="s">
        <v>66</v>
      </c>
      <c r="AP507" s="207" t="s">
        <v>66</v>
      </c>
      <c r="AQ507" s="66" t="s">
        <v>63</v>
      </c>
      <c r="AR507" s="6" t="e">
        <f>VLOOKUP(A:A,EOL!A:B,2,FALSE)</f>
        <v>#N/A</v>
      </c>
    </row>
    <row r="508" spans="1:44">
      <c r="A508" s="722" t="s">
        <v>1253</v>
      </c>
      <c r="B508" s="719" t="s">
        <v>1256</v>
      </c>
      <c r="C508" s="14" t="s">
        <v>63</v>
      </c>
      <c r="D508" s="14"/>
      <c r="E508" s="14"/>
      <c r="F508" s="14"/>
      <c r="G508" s="30"/>
      <c r="H508" s="30"/>
      <c r="I508" s="30"/>
      <c r="J508" s="14"/>
      <c r="K508" s="14"/>
      <c r="L508" s="14"/>
      <c r="M508" s="14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  <c r="AM508" s="14"/>
      <c r="AN508" s="223" t="s">
        <v>66</v>
      </c>
      <c r="AO508" s="207" t="s">
        <v>66</v>
      </c>
      <c r="AP508" s="207" t="s">
        <v>66</v>
      </c>
      <c r="AQ508" s="66" t="s">
        <v>63</v>
      </c>
      <c r="AR508" s="6" t="e">
        <f>VLOOKUP(A:A,EOL!A:B,2,FALSE)</f>
        <v>#N/A</v>
      </c>
    </row>
    <row r="509" spans="1:44">
      <c r="A509" s="722" t="s">
        <v>1255</v>
      </c>
      <c r="B509" s="719" t="s">
        <v>1256</v>
      </c>
      <c r="C509" s="14" t="s">
        <v>63</v>
      </c>
      <c r="D509" s="14"/>
      <c r="E509" s="14"/>
      <c r="F509" s="14"/>
      <c r="G509" s="30"/>
      <c r="H509" s="30"/>
      <c r="I509" s="30"/>
      <c r="J509" s="14"/>
      <c r="K509" s="14"/>
      <c r="L509" s="14"/>
      <c r="M509" s="14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  <c r="AM509" s="14"/>
      <c r="AN509" s="223" t="s">
        <v>66</v>
      </c>
      <c r="AO509" s="207" t="s">
        <v>66</v>
      </c>
      <c r="AP509" s="207" t="s">
        <v>66</v>
      </c>
      <c r="AQ509" s="66" t="s">
        <v>63</v>
      </c>
      <c r="AR509" s="6" t="e">
        <f>VLOOKUP(A:A,EOL!A:B,2,FALSE)</f>
        <v>#N/A</v>
      </c>
    </row>
    <row r="510" spans="1:44">
      <c r="A510" s="722" t="s">
        <v>1254</v>
      </c>
      <c r="B510" s="719" t="s">
        <v>1256</v>
      </c>
      <c r="C510" s="14" t="s">
        <v>63</v>
      </c>
      <c r="D510" s="14"/>
      <c r="E510" s="14"/>
      <c r="F510" s="14"/>
      <c r="G510" s="30"/>
      <c r="H510" s="30"/>
      <c r="I510" s="30"/>
      <c r="J510" s="14"/>
      <c r="K510" s="14"/>
      <c r="L510" s="14"/>
      <c r="M510" s="14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14"/>
      <c r="AB510" s="14"/>
      <c r="AC510" s="14"/>
      <c r="AD510" s="14"/>
      <c r="AE510" s="14"/>
      <c r="AF510" s="14"/>
      <c r="AG510" s="14"/>
      <c r="AH510" s="14"/>
      <c r="AI510" s="14"/>
      <c r="AJ510" s="14"/>
      <c r="AK510" s="14"/>
      <c r="AL510" s="14"/>
      <c r="AM510" s="14"/>
      <c r="AN510" s="223" t="s">
        <v>66</v>
      </c>
      <c r="AO510" s="207" t="s">
        <v>66</v>
      </c>
      <c r="AP510" s="207" t="s">
        <v>66</v>
      </c>
      <c r="AQ510" s="66" t="s">
        <v>63</v>
      </c>
      <c r="AR510" s="6" t="e">
        <f>VLOOKUP(A:A,EOL!A:B,2,FALSE)</f>
        <v>#N/A</v>
      </c>
    </row>
    <row r="511" spans="1:44">
      <c r="A511" s="632" t="s">
        <v>1140</v>
      </c>
      <c r="B511" s="464" t="s">
        <v>1144</v>
      </c>
      <c r="C511" s="14" t="s">
        <v>63</v>
      </c>
      <c r="D511" s="14" t="s">
        <v>63</v>
      </c>
      <c r="E511" s="206" t="s">
        <v>63</v>
      </c>
      <c r="F511" s="14" t="s">
        <v>63</v>
      </c>
      <c r="G511" s="14" t="s">
        <v>63</v>
      </c>
      <c r="H511" s="14" t="s">
        <v>63</v>
      </c>
      <c r="I511" s="14" t="s">
        <v>63</v>
      </c>
      <c r="J511" s="14" t="s">
        <v>63</v>
      </c>
      <c r="K511" s="14" t="s">
        <v>63</v>
      </c>
      <c r="L511" s="14" t="s">
        <v>63</v>
      </c>
      <c r="M511" s="206" t="s">
        <v>701</v>
      </c>
      <c r="N511" s="14" t="s">
        <v>63</v>
      </c>
      <c r="O511" s="14" t="s">
        <v>63</v>
      </c>
      <c r="P511" s="14" t="s">
        <v>63</v>
      </c>
      <c r="Q511" s="14" t="s">
        <v>63</v>
      </c>
      <c r="R511" s="14" t="s">
        <v>63</v>
      </c>
      <c r="S511" s="14" t="s">
        <v>63</v>
      </c>
      <c r="T511" s="14" t="s">
        <v>63</v>
      </c>
      <c r="U511" s="14" t="s">
        <v>63</v>
      </c>
      <c r="V511" s="14" t="s">
        <v>63</v>
      </c>
      <c r="W511" s="14" t="s">
        <v>63</v>
      </c>
      <c r="X511" s="14" t="s">
        <v>63</v>
      </c>
      <c r="Y511" s="14" t="s">
        <v>63</v>
      </c>
      <c r="Z511" s="14" t="s">
        <v>63</v>
      </c>
      <c r="AA511" s="14" t="s">
        <v>63</v>
      </c>
      <c r="AB511" s="14" t="s">
        <v>63</v>
      </c>
      <c r="AC511" s="14" t="s">
        <v>63</v>
      </c>
      <c r="AD511" s="14" t="s">
        <v>63</v>
      </c>
      <c r="AE511" s="14" t="s">
        <v>63</v>
      </c>
      <c r="AF511" s="14" t="s">
        <v>63</v>
      </c>
      <c r="AG511" s="14" t="s">
        <v>63</v>
      </c>
      <c r="AH511" s="14" t="s">
        <v>63</v>
      </c>
      <c r="AI511" s="14" t="s">
        <v>63</v>
      </c>
      <c r="AJ511" s="14" t="s">
        <v>63</v>
      </c>
      <c r="AK511" s="14" t="s">
        <v>63</v>
      </c>
      <c r="AL511" s="14" t="s">
        <v>63</v>
      </c>
      <c r="AM511" s="14" t="s">
        <v>63</v>
      </c>
      <c r="AN511" s="58" t="s">
        <v>66</v>
      </c>
      <c r="AO511" s="58" t="s">
        <v>66</v>
      </c>
      <c r="AP511" s="58" t="s">
        <v>66</v>
      </c>
      <c r="AQ511" s="66" t="s">
        <v>63</v>
      </c>
      <c r="AR511" s="6" t="e">
        <f>VLOOKUP(A:A,EOL!A:B,2,FALSE)</f>
        <v>#N/A</v>
      </c>
    </row>
    <row r="512" spans="1:44">
      <c r="A512" s="632" t="s">
        <v>1141</v>
      </c>
      <c r="B512" s="464" t="s">
        <v>1144</v>
      </c>
      <c r="C512" s="14" t="s">
        <v>63</v>
      </c>
      <c r="D512" s="14" t="s">
        <v>63</v>
      </c>
      <c r="E512" s="206" t="s">
        <v>63</v>
      </c>
      <c r="F512" s="14" t="s">
        <v>63</v>
      </c>
      <c r="G512" s="14" t="s">
        <v>63</v>
      </c>
      <c r="H512" s="14" t="s">
        <v>63</v>
      </c>
      <c r="I512" s="14" t="s">
        <v>63</v>
      </c>
      <c r="J512" s="14" t="s">
        <v>63</v>
      </c>
      <c r="K512" s="14" t="s">
        <v>63</v>
      </c>
      <c r="L512" s="14" t="s">
        <v>63</v>
      </c>
      <c r="M512" s="206" t="s">
        <v>701</v>
      </c>
      <c r="N512" s="14" t="s">
        <v>63</v>
      </c>
      <c r="O512" s="14" t="s">
        <v>63</v>
      </c>
      <c r="P512" s="14" t="s">
        <v>63</v>
      </c>
      <c r="Q512" s="14" t="s">
        <v>63</v>
      </c>
      <c r="R512" s="14" t="s">
        <v>63</v>
      </c>
      <c r="S512" s="14" t="s">
        <v>63</v>
      </c>
      <c r="T512" s="14" t="s">
        <v>63</v>
      </c>
      <c r="U512" s="14" t="s">
        <v>63</v>
      </c>
      <c r="V512" s="14" t="s">
        <v>63</v>
      </c>
      <c r="W512" s="14" t="s">
        <v>63</v>
      </c>
      <c r="X512" s="14" t="s">
        <v>63</v>
      </c>
      <c r="Y512" s="14" t="s">
        <v>63</v>
      </c>
      <c r="Z512" s="14" t="s">
        <v>63</v>
      </c>
      <c r="AA512" s="14" t="s">
        <v>63</v>
      </c>
      <c r="AB512" s="14" t="s">
        <v>63</v>
      </c>
      <c r="AC512" s="14" t="s">
        <v>63</v>
      </c>
      <c r="AD512" s="14" t="s">
        <v>63</v>
      </c>
      <c r="AE512" s="14" t="s">
        <v>63</v>
      </c>
      <c r="AF512" s="14" t="s">
        <v>63</v>
      </c>
      <c r="AG512" s="14" t="s">
        <v>63</v>
      </c>
      <c r="AH512" s="14" t="s">
        <v>63</v>
      </c>
      <c r="AI512" s="14" t="s">
        <v>63</v>
      </c>
      <c r="AJ512" s="14" t="s">
        <v>63</v>
      </c>
      <c r="AK512" s="14" t="s">
        <v>63</v>
      </c>
      <c r="AL512" s="14" t="s">
        <v>63</v>
      </c>
      <c r="AM512" s="14" t="s">
        <v>63</v>
      </c>
      <c r="AN512" s="58" t="s">
        <v>66</v>
      </c>
      <c r="AO512" s="58" t="s">
        <v>66</v>
      </c>
      <c r="AP512" s="58" t="s">
        <v>66</v>
      </c>
      <c r="AQ512" s="66" t="s">
        <v>63</v>
      </c>
      <c r="AR512" s="6" t="e">
        <f>VLOOKUP(A:A,EOL!A:B,2,FALSE)</f>
        <v>#N/A</v>
      </c>
    </row>
    <row r="513" spans="1:44">
      <c r="A513" s="518" t="s">
        <v>699</v>
      </c>
      <c r="B513" s="303" t="s">
        <v>700</v>
      </c>
      <c r="C513" s="14" t="s">
        <v>63</v>
      </c>
      <c r="D513" s="14" t="s">
        <v>63</v>
      </c>
      <c r="E513" s="206" t="s">
        <v>63</v>
      </c>
      <c r="F513" s="14" t="s">
        <v>63</v>
      </c>
      <c r="G513" s="14" t="s">
        <v>63</v>
      </c>
      <c r="H513" s="14" t="s">
        <v>63</v>
      </c>
      <c r="I513" s="14" t="s">
        <v>63</v>
      </c>
      <c r="J513" s="14" t="s">
        <v>63</v>
      </c>
      <c r="K513" s="14" t="s">
        <v>63</v>
      </c>
      <c r="L513" s="14" t="s">
        <v>63</v>
      </c>
      <c r="M513" s="206" t="s">
        <v>701</v>
      </c>
      <c r="N513" s="14" t="s">
        <v>63</v>
      </c>
      <c r="O513" s="14" t="s">
        <v>63</v>
      </c>
      <c r="P513" s="14" t="s">
        <v>63</v>
      </c>
      <c r="Q513" s="14" t="s">
        <v>63</v>
      </c>
      <c r="R513" s="14" t="s">
        <v>63</v>
      </c>
      <c r="S513" s="14" t="s">
        <v>63</v>
      </c>
      <c r="T513" s="14" t="s">
        <v>63</v>
      </c>
      <c r="U513" s="14" t="s">
        <v>63</v>
      </c>
      <c r="V513" s="14" t="s">
        <v>63</v>
      </c>
      <c r="W513" s="14" t="s">
        <v>63</v>
      </c>
      <c r="X513" s="14" t="s">
        <v>63</v>
      </c>
      <c r="Y513" s="14" t="s">
        <v>63</v>
      </c>
      <c r="Z513" s="14" t="s">
        <v>63</v>
      </c>
      <c r="AA513" s="14" t="s">
        <v>63</v>
      </c>
      <c r="AB513" s="14" t="s">
        <v>63</v>
      </c>
      <c r="AC513" s="14" t="s">
        <v>63</v>
      </c>
      <c r="AD513" s="14" t="s">
        <v>63</v>
      </c>
      <c r="AE513" s="14" t="s">
        <v>63</v>
      </c>
      <c r="AF513" s="14" t="s">
        <v>63</v>
      </c>
      <c r="AG513" s="14" t="s">
        <v>63</v>
      </c>
      <c r="AH513" s="14" t="s">
        <v>63</v>
      </c>
      <c r="AI513" s="14" t="s">
        <v>63</v>
      </c>
      <c r="AJ513" s="14" t="s">
        <v>63</v>
      </c>
      <c r="AK513" s="14" t="s">
        <v>63</v>
      </c>
      <c r="AL513" s="14" t="s">
        <v>63</v>
      </c>
      <c r="AM513" s="14" t="s">
        <v>63</v>
      </c>
      <c r="AN513" s="58" t="s">
        <v>66</v>
      </c>
      <c r="AO513" s="58" t="s">
        <v>66</v>
      </c>
      <c r="AP513" s="58" t="s">
        <v>66</v>
      </c>
      <c r="AQ513" s="377" t="s">
        <v>702</v>
      </c>
      <c r="AR513" s="6" t="str">
        <f>VLOOKUP(A:A,EOL!A:B,2,FALSE)</f>
        <v>&lt;-Camera is EOL</v>
      </c>
    </row>
    <row r="514" spans="1:44">
      <c r="A514" s="633" t="s">
        <v>703</v>
      </c>
      <c r="B514" s="303" t="s">
        <v>700</v>
      </c>
      <c r="C514" s="14" t="s">
        <v>63</v>
      </c>
      <c r="D514" s="14" t="s">
        <v>63</v>
      </c>
      <c r="E514" s="206" t="s">
        <v>63</v>
      </c>
      <c r="F514" s="14" t="s">
        <v>63</v>
      </c>
      <c r="G514" s="14" t="s">
        <v>63</v>
      </c>
      <c r="H514" s="14" t="s">
        <v>63</v>
      </c>
      <c r="I514" s="14" t="s">
        <v>63</v>
      </c>
      <c r="J514" s="14" t="s">
        <v>63</v>
      </c>
      <c r="K514" s="14" t="s">
        <v>63</v>
      </c>
      <c r="L514" s="14" t="s">
        <v>63</v>
      </c>
      <c r="M514" s="206" t="s">
        <v>701</v>
      </c>
      <c r="N514" s="14" t="s">
        <v>63</v>
      </c>
      <c r="O514" s="14" t="s">
        <v>63</v>
      </c>
      <c r="P514" s="14" t="s">
        <v>63</v>
      </c>
      <c r="Q514" s="14" t="s">
        <v>63</v>
      </c>
      <c r="R514" s="14" t="s">
        <v>63</v>
      </c>
      <c r="S514" s="14" t="s">
        <v>63</v>
      </c>
      <c r="T514" s="14" t="s">
        <v>63</v>
      </c>
      <c r="U514" s="14" t="s">
        <v>63</v>
      </c>
      <c r="V514" s="14" t="s">
        <v>63</v>
      </c>
      <c r="W514" s="14" t="s">
        <v>63</v>
      </c>
      <c r="X514" s="14" t="s">
        <v>63</v>
      </c>
      <c r="Y514" s="14" t="s">
        <v>63</v>
      </c>
      <c r="Z514" s="14" t="s">
        <v>63</v>
      </c>
      <c r="AA514" s="14" t="s">
        <v>63</v>
      </c>
      <c r="AB514" s="14" t="s">
        <v>63</v>
      </c>
      <c r="AC514" s="14" t="s">
        <v>63</v>
      </c>
      <c r="AD514" s="14" t="s">
        <v>63</v>
      </c>
      <c r="AE514" s="14" t="s">
        <v>63</v>
      </c>
      <c r="AF514" s="14" t="s">
        <v>63</v>
      </c>
      <c r="AG514" s="14" t="s">
        <v>63</v>
      </c>
      <c r="AH514" s="14" t="s">
        <v>63</v>
      </c>
      <c r="AI514" s="14" t="s">
        <v>63</v>
      </c>
      <c r="AJ514" s="14" t="s">
        <v>63</v>
      </c>
      <c r="AK514" s="14" t="s">
        <v>63</v>
      </c>
      <c r="AL514" s="14" t="s">
        <v>63</v>
      </c>
      <c r="AM514" s="14" t="s">
        <v>63</v>
      </c>
      <c r="AN514" s="58" t="s">
        <v>66</v>
      </c>
      <c r="AO514" s="58" t="s">
        <v>66</v>
      </c>
      <c r="AP514" s="58" t="s">
        <v>66</v>
      </c>
      <c r="AQ514" s="377" t="s">
        <v>702</v>
      </c>
      <c r="AR514" s="6" t="str">
        <f>VLOOKUP(A:A,EOL!A:B,2,FALSE)</f>
        <v>&lt;-Camera is EOL</v>
      </c>
    </row>
    <row r="515" spans="1:44">
      <c r="A515" s="745" t="s">
        <v>454</v>
      </c>
      <c r="B515" s="75" t="s">
        <v>437</v>
      </c>
      <c r="C515" s="14" t="s">
        <v>63</v>
      </c>
      <c r="D515" s="14" t="s">
        <v>63</v>
      </c>
      <c r="E515" s="14" t="s">
        <v>63</v>
      </c>
      <c r="F515" s="14" t="s">
        <v>63</v>
      </c>
      <c r="G515" s="30" t="s">
        <v>63</v>
      </c>
      <c r="H515" s="30" t="s">
        <v>63</v>
      </c>
      <c r="I515" s="30" t="s">
        <v>63</v>
      </c>
      <c r="J515" s="14" t="s">
        <v>63</v>
      </c>
      <c r="K515" s="14" t="s">
        <v>63</v>
      </c>
      <c r="L515" s="14" t="s">
        <v>63</v>
      </c>
      <c r="M515" s="14" t="s">
        <v>438</v>
      </c>
      <c r="N515" s="30" t="s">
        <v>63</v>
      </c>
      <c r="O515" s="30" t="s">
        <v>63</v>
      </c>
      <c r="P515" s="30" t="s">
        <v>63</v>
      </c>
      <c r="Q515" s="30" t="s">
        <v>63</v>
      </c>
      <c r="R515" s="30" t="s">
        <v>63</v>
      </c>
      <c r="S515" s="30" t="s">
        <v>63</v>
      </c>
      <c r="T515" s="30" t="s">
        <v>63</v>
      </c>
      <c r="U515" s="30" t="s">
        <v>63</v>
      </c>
      <c r="V515" s="30" t="s">
        <v>63</v>
      </c>
      <c r="W515" s="30" t="s">
        <v>63</v>
      </c>
      <c r="X515" s="30" t="s">
        <v>63</v>
      </c>
      <c r="Y515" s="30" t="s">
        <v>63</v>
      </c>
      <c r="Z515" s="30" t="s">
        <v>63</v>
      </c>
      <c r="AA515" s="14" t="s">
        <v>63</v>
      </c>
      <c r="AB515" s="14" t="s">
        <v>63</v>
      </c>
      <c r="AC515" s="14" t="s">
        <v>63</v>
      </c>
      <c r="AD515" s="14" t="s">
        <v>63</v>
      </c>
      <c r="AE515" s="14" t="s">
        <v>63</v>
      </c>
      <c r="AF515" s="14" t="s">
        <v>63</v>
      </c>
      <c r="AG515" s="14" t="s">
        <v>63</v>
      </c>
      <c r="AH515" s="14" t="s">
        <v>63</v>
      </c>
      <c r="AI515" s="14" t="s">
        <v>63</v>
      </c>
      <c r="AJ515" s="14" t="s">
        <v>63</v>
      </c>
      <c r="AK515" s="14" t="s">
        <v>63</v>
      </c>
      <c r="AL515" s="14" t="s">
        <v>397</v>
      </c>
      <c r="AM515" s="14" t="s">
        <v>63</v>
      </c>
      <c r="AN515" s="207" t="s">
        <v>66</v>
      </c>
      <c r="AO515" s="207" t="s">
        <v>66</v>
      </c>
      <c r="AP515" s="207" t="s">
        <v>66</v>
      </c>
      <c r="AQ515" s="66" t="s">
        <v>63</v>
      </c>
      <c r="AR515" s="6" t="str">
        <f>VLOOKUP(A:A,EOL!A:B,2,FALSE)</f>
        <v>&lt;-Camera is EOL</v>
      </c>
    </row>
    <row r="516" spans="1:44">
      <c r="A516" s="523" t="s">
        <v>455</v>
      </c>
      <c r="B516" s="75" t="s">
        <v>437</v>
      </c>
      <c r="C516" s="14" t="s">
        <v>63</v>
      </c>
      <c r="D516" s="14" t="s">
        <v>63</v>
      </c>
      <c r="E516" s="14" t="s">
        <v>63</v>
      </c>
      <c r="F516" s="14" t="s">
        <v>63</v>
      </c>
      <c r="G516" s="30" t="s">
        <v>63</v>
      </c>
      <c r="H516" s="30" t="s">
        <v>63</v>
      </c>
      <c r="I516" s="30" t="s">
        <v>63</v>
      </c>
      <c r="J516" s="14" t="s">
        <v>63</v>
      </c>
      <c r="K516" s="14" t="s">
        <v>63</v>
      </c>
      <c r="L516" s="14" t="s">
        <v>63</v>
      </c>
      <c r="M516" s="14" t="s">
        <v>438</v>
      </c>
      <c r="N516" s="30" t="s">
        <v>63</v>
      </c>
      <c r="O516" s="30" t="s">
        <v>63</v>
      </c>
      <c r="P516" s="30" t="s">
        <v>63</v>
      </c>
      <c r="Q516" s="30" t="s">
        <v>63</v>
      </c>
      <c r="R516" s="30" t="s">
        <v>63</v>
      </c>
      <c r="S516" s="30" t="s">
        <v>63</v>
      </c>
      <c r="T516" s="30" t="s">
        <v>63</v>
      </c>
      <c r="U516" s="30" t="s">
        <v>63</v>
      </c>
      <c r="V516" s="30" t="s">
        <v>63</v>
      </c>
      <c r="W516" s="30" t="s">
        <v>63</v>
      </c>
      <c r="X516" s="30" t="s">
        <v>63</v>
      </c>
      <c r="Y516" s="30" t="s">
        <v>63</v>
      </c>
      <c r="Z516" s="30" t="s">
        <v>63</v>
      </c>
      <c r="AA516" s="14" t="s">
        <v>63</v>
      </c>
      <c r="AB516" s="14" t="s">
        <v>63</v>
      </c>
      <c r="AC516" s="14" t="s">
        <v>63</v>
      </c>
      <c r="AD516" s="14" t="s">
        <v>63</v>
      </c>
      <c r="AE516" s="14" t="s">
        <v>63</v>
      </c>
      <c r="AF516" s="14" t="s">
        <v>63</v>
      </c>
      <c r="AG516" s="14" t="s">
        <v>63</v>
      </c>
      <c r="AH516" s="14" t="s">
        <v>63</v>
      </c>
      <c r="AI516" s="14" t="s">
        <v>63</v>
      </c>
      <c r="AJ516" s="14" t="s">
        <v>63</v>
      </c>
      <c r="AK516" s="14" t="s">
        <v>63</v>
      </c>
      <c r="AL516" s="14" t="s">
        <v>397</v>
      </c>
      <c r="AM516" s="14" t="s">
        <v>63</v>
      </c>
      <c r="AN516" s="207" t="s">
        <v>66</v>
      </c>
      <c r="AO516" s="207" t="s">
        <v>66</v>
      </c>
      <c r="AP516" s="207" t="s">
        <v>66</v>
      </c>
      <c r="AQ516" s="66" t="s">
        <v>63</v>
      </c>
      <c r="AR516" s="6" t="str">
        <f>VLOOKUP(A:A,EOL!A:B,2,FALSE)</f>
        <v>&lt;-Camera is EOL</v>
      </c>
    </row>
    <row r="517" spans="1:44">
      <c r="A517" s="523" t="s">
        <v>456</v>
      </c>
      <c r="B517" s="75" t="s">
        <v>437</v>
      </c>
      <c r="C517" s="14" t="s">
        <v>63</v>
      </c>
      <c r="D517" s="14" t="s">
        <v>63</v>
      </c>
      <c r="E517" s="14" t="s">
        <v>63</v>
      </c>
      <c r="F517" s="14" t="s">
        <v>63</v>
      </c>
      <c r="G517" s="30" t="s">
        <v>63</v>
      </c>
      <c r="H517" s="30" t="s">
        <v>63</v>
      </c>
      <c r="I517" s="30" t="s">
        <v>63</v>
      </c>
      <c r="J517" s="14" t="s">
        <v>63</v>
      </c>
      <c r="K517" s="14" t="s">
        <v>63</v>
      </c>
      <c r="L517" s="14" t="s">
        <v>63</v>
      </c>
      <c r="M517" s="14" t="s">
        <v>438</v>
      </c>
      <c r="N517" s="30" t="s">
        <v>63</v>
      </c>
      <c r="O517" s="30" t="s">
        <v>63</v>
      </c>
      <c r="P517" s="30" t="s">
        <v>63</v>
      </c>
      <c r="Q517" s="30" t="s">
        <v>63</v>
      </c>
      <c r="R517" s="30" t="s">
        <v>63</v>
      </c>
      <c r="S517" s="30" t="s">
        <v>63</v>
      </c>
      <c r="T517" s="30" t="s">
        <v>63</v>
      </c>
      <c r="U517" s="30" t="s">
        <v>63</v>
      </c>
      <c r="V517" s="30" t="s">
        <v>63</v>
      </c>
      <c r="W517" s="30" t="s">
        <v>63</v>
      </c>
      <c r="X517" s="30" t="s">
        <v>63</v>
      </c>
      <c r="Y517" s="30" t="s">
        <v>63</v>
      </c>
      <c r="Z517" s="30" t="s">
        <v>63</v>
      </c>
      <c r="AA517" s="14" t="s">
        <v>63</v>
      </c>
      <c r="AB517" s="14" t="s">
        <v>63</v>
      </c>
      <c r="AC517" s="14" t="s">
        <v>63</v>
      </c>
      <c r="AD517" s="14" t="s">
        <v>63</v>
      </c>
      <c r="AE517" s="14" t="s">
        <v>63</v>
      </c>
      <c r="AF517" s="14" t="s">
        <v>63</v>
      </c>
      <c r="AG517" s="14" t="s">
        <v>63</v>
      </c>
      <c r="AH517" s="14" t="s">
        <v>63</v>
      </c>
      <c r="AI517" s="14" t="s">
        <v>63</v>
      </c>
      <c r="AJ517" s="14" t="s">
        <v>63</v>
      </c>
      <c r="AK517" s="14" t="s">
        <v>63</v>
      </c>
      <c r="AL517" s="14" t="s">
        <v>397</v>
      </c>
      <c r="AM517" s="14" t="s">
        <v>63</v>
      </c>
      <c r="AN517" s="207" t="s">
        <v>66</v>
      </c>
      <c r="AO517" s="207" t="s">
        <v>66</v>
      </c>
      <c r="AP517" s="207" t="s">
        <v>66</v>
      </c>
      <c r="AQ517" s="66" t="s">
        <v>63</v>
      </c>
      <c r="AR517" s="6" t="str">
        <f>VLOOKUP(A:A,EOL!A:B,2,FALSE)</f>
        <v>&lt;-Camera is EOL</v>
      </c>
    </row>
    <row r="518" spans="1:44">
      <c r="A518" s="523" t="s">
        <v>457</v>
      </c>
      <c r="B518" s="75" t="s">
        <v>437</v>
      </c>
      <c r="C518" s="14" t="s">
        <v>63</v>
      </c>
      <c r="D518" s="14" t="s">
        <v>63</v>
      </c>
      <c r="E518" s="14" t="s">
        <v>63</v>
      </c>
      <c r="F518" s="14" t="s">
        <v>63</v>
      </c>
      <c r="G518" s="30" t="s">
        <v>63</v>
      </c>
      <c r="H518" s="30" t="s">
        <v>63</v>
      </c>
      <c r="I518" s="30" t="s">
        <v>63</v>
      </c>
      <c r="J518" s="14" t="s">
        <v>63</v>
      </c>
      <c r="K518" s="14" t="s">
        <v>63</v>
      </c>
      <c r="L518" s="14" t="s">
        <v>63</v>
      </c>
      <c r="M518" s="14" t="s">
        <v>438</v>
      </c>
      <c r="N518" s="30" t="s">
        <v>63</v>
      </c>
      <c r="O518" s="30" t="s">
        <v>63</v>
      </c>
      <c r="P518" s="30" t="s">
        <v>63</v>
      </c>
      <c r="Q518" s="30" t="s">
        <v>63</v>
      </c>
      <c r="R518" s="30" t="s">
        <v>63</v>
      </c>
      <c r="S518" s="30" t="s">
        <v>63</v>
      </c>
      <c r="T518" s="30" t="s">
        <v>63</v>
      </c>
      <c r="U518" s="30" t="s">
        <v>63</v>
      </c>
      <c r="V518" s="30" t="s">
        <v>63</v>
      </c>
      <c r="W518" s="30" t="s">
        <v>63</v>
      </c>
      <c r="X518" s="30" t="s">
        <v>63</v>
      </c>
      <c r="Y518" s="30" t="s">
        <v>63</v>
      </c>
      <c r="Z518" s="30" t="s">
        <v>63</v>
      </c>
      <c r="AA518" s="14" t="s">
        <v>63</v>
      </c>
      <c r="AB518" s="14" t="s">
        <v>63</v>
      </c>
      <c r="AC518" s="14" t="s">
        <v>63</v>
      </c>
      <c r="AD518" s="14" t="s">
        <v>63</v>
      </c>
      <c r="AE518" s="14" t="s">
        <v>63</v>
      </c>
      <c r="AF518" s="14" t="s">
        <v>63</v>
      </c>
      <c r="AG518" s="14" t="s">
        <v>63</v>
      </c>
      <c r="AH518" s="14" t="s">
        <v>63</v>
      </c>
      <c r="AI518" s="14" t="s">
        <v>63</v>
      </c>
      <c r="AJ518" s="14" t="s">
        <v>63</v>
      </c>
      <c r="AK518" s="14" t="s">
        <v>63</v>
      </c>
      <c r="AL518" s="14" t="s">
        <v>397</v>
      </c>
      <c r="AM518" s="14" t="s">
        <v>63</v>
      </c>
      <c r="AN518" s="207" t="s">
        <v>66</v>
      </c>
      <c r="AO518" s="207" t="s">
        <v>66</v>
      </c>
      <c r="AP518" s="207" t="s">
        <v>66</v>
      </c>
      <c r="AQ518" s="66" t="s">
        <v>63</v>
      </c>
      <c r="AR518" s="6" t="str">
        <f>VLOOKUP(A:A,EOL!A:B,2,FALSE)</f>
        <v>&lt;-Camera is EOL</v>
      </c>
    </row>
    <row r="519" spans="1:44">
      <c r="A519" s="523" t="s">
        <v>458</v>
      </c>
      <c r="B519" s="746" t="s">
        <v>437</v>
      </c>
      <c r="C519" s="14" t="s">
        <v>63</v>
      </c>
      <c r="D519" s="14" t="s">
        <v>63</v>
      </c>
      <c r="E519" s="14" t="s">
        <v>63</v>
      </c>
      <c r="F519" s="14" t="s">
        <v>63</v>
      </c>
      <c r="G519" s="30" t="s">
        <v>63</v>
      </c>
      <c r="H519" s="30" t="s">
        <v>63</v>
      </c>
      <c r="I519" s="30" t="s">
        <v>63</v>
      </c>
      <c r="J519" s="14" t="s">
        <v>63</v>
      </c>
      <c r="K519" s="14" t="s">
        <v>63</v>
      </c>
      <c r="L519" s="14" t="s">
        <v>63</v>
      </c>
      <c r="M519" s="14" t="s">
        <v>438</v>
      </c>
      <c r="N519" s="30" t="s">
        <v>63</v>
      </c>
      <c r="O519" s="30" t="s">
        <v>63</v>
      </c>
      <c r="P519" s="30" t="s">
        <v>63</v>
      </c>
      <c r="Q519" s="30" t="s">
        <v>63</v>
      </c>
      <c r="R519" s="30" t="s">
        <v>63</v>
      </c>
      <c r="S519" s="30" t="s">
        <v>63</v>
      </c>
      <c r="T519" s="30" t="s">
        <v>63</v>
      </c>
      <c r="U519" s="30" t="s">
        <v>63</v>
      </c>
      <c r="V519" s="30" t="s">
        <v>63</v>
      </c>
      <c r="W519" s="30" t="s">
        <v>63</v>
      </c>
      <c r="X519" s="30" t="s">
        <v>63</v>
      </c>
      <c r="Y519" s="30" t="s">
        <v>63</v>
      </c>
      <c r="Z519" s="30" t="s">
        <v>63</v>
      </c>
      <c r="AA519" s="14" t="s">
        <v>63</v>
      </c>
      <c r="AB519" s="14" t="s">
        <v>63</v>
      </c>
      <c r="AC519" s="14" t="s">
        <v>63</v>
      </c>
      <c r="AD519" s="14" t="s">
        <v>63</v>
      </c>
      <c r="AE519" s="14" t="s">
        <v>63</v>
      </c>
      <c r="AF519" s="14" t="s">
        <v>63</v>
      </c>
      <c r="AG519" s="14" t="s">
        <v>63</v>
      </c>
      <c r="AH519" s="14" t="s">
        <v>63</v>
      </c>
      <c r="AI519" s="14" t="s">
        <v>63</v>
      </c>
      <c r="AJ519" s="14" t="s">
        <v>63</v>
      </c>
      <c r="AK519" s="14" t="s">
        <v>63</v>
      </c>
      <c r="AL519" s="14" t="s">
        <v>397</v>
      </c>
      <c r="AM519" s="14" t="s">
        <v>63</v>
      </c>
      <c r="AN519" s="207" t="s">
        <v>66</v>
      </c>
      <c r="AO519" s="207" t="s">
        <v>66</v>
      </c>
      <c r="AP519" s="207" t="s">
        <v>66</v>
      </c>
      <c r="AQ519" s="66" t="s">
        <v>63</v>
      </c>
      <c r="AR519" s="6" t="str">
        <f>VLOOKUP(A:A,EOL!A:B,2,FALSE)</f>
        <v>&lt;-Camera is EOL</v>
      </c>
    </row>
    <row r="520" spans="1:44">
      <c r="A520" s="518" t="s">
        <v>459</v>
      </c>
      <c r="B520" s="75" t="s">
        <v>437</v>
      </c>
      <c r="C520" s="14" t="s">
        <v>63</v>
      </c>
      <c r="D520" s="14" t="s">
        <v>63</v>
      </c>
      <c r="E520" s="14" t="s">
        <v>63</v>
      </c>
      <c r="F520" s="14" t="s">
        <v>63</v>
      </c>
      <c r="G520" s="30" t="s">
        <v>63</v>
      </c>
      <c r="H520" s="30" t="s">
        <v>63</v>
      </c>
      <c r="I520" s="30" t="s">
        <v>63</v>
      </c>
      <c r="J520" s="14" t="s">
        <v>63</v>
      </c>
      <c r="K520" s="14" t="s">
        <v>63</v>
      </c>
      <c r="L520" s="14" t="s">
        <v>63</v>
      </c>
      <c r="M520" s="14" t="s">
        <v>438</v>
      </c>
      <c r="N520" s="30" t="s">
        <v>63</v>
      </c>
      <c r="O520" s="30" t="s">
        <v>63</v>
      </c>
      <c r="P520" s="30" t="s">
        <v>63</v>
      </c>
      <c r="Q520" s="30" t="s">
        <v>63</v>
      </c>
      <c r="R520" s="30" t="s">
        <v>63</v>
      </c>
      <c r="S520" s="30" t="s">
        <v>63</v>
      </c>
      <c r="T520" s="30" t="s">
        <v>63</v>
      </c>
      <c r="U520" s="30" t="s">
        <v>63</v>
      </c>
      <c r="V520" s="30" t="s">
        <v>63</v>
      </c>
      <c r="W520" s="30" t="s">
        <v>63</v>
      </c>
      <c r="X520" s="30" t="s">
        <v>63</v>
      </c>
      <c r="Y520" s="30" t="s">
        <v>63</v>
      </c>
      <c r="Z520" s="30" t="s">
        <v>63</v>
      </c>
      <c r="AA520" s="14" t="s">
        <v>63</v>
      </c>
      <c r="AB520" s="14" t="s">
        <v>63</v>
      </c>
      <c r="AC520" s="14" t="s">
        <v>63</v>
      </c>
      <c r="AD520" s="14" t="s">
        <v>63</v>
      </c>
      <c r="AE520" s="14" t="s">
        <v>63</v>
      </c>
      <c r="AF520" s="14" t="s">
        <v>63</v>
      </c>
      <c r="AG520" s="14" t="s">
        <v>63</v>
      </c>
      <c r="AH520" s="14" t="s">
        <v>63</v>
      </c>
      <c r="AI520" s="14" t="s">
        <v>63</v>
      </c>
      <c r="AJ520" s="14" t="s">
        <v>63</v>
      </c>
      <c r="AK520" s="14" t="s">
        <v>63</v>
      </c>
      <c r="AL520" s="14" t="s">
        <v>397</v>
      </c>
      <c r="AM520" s="14" t="s">
        <v>63</v>
      </c>
      <c r="AN520" s="207" t="s">
        <v>66</v>
      </c>
      <c r="AO520" s="207" t="s">
        <v>66</v>
      </c>
      <c r="AP520" s="207" t="s">
        <v>66</v>
      </c>
      <c r="AQ520" s="66" t="s">
        <v>63</v>
      </c>
      <c r="AR520" s="6" t="str">
        <f>VLOOKUP(A:A,EOL!A:B,2,FALSE)</f>
        <v>&lt;-Camera is EOL</v>
      </c>
    </row>
    <row r="521" spans="1:44">
      <c r="A521" s="523" t="s">
        <v>460</v>
      </c>
      <c r="B521" s="75" t="s">
        <v>437</v>
      </c>
      <c r="C521" s="14" t="s">
        <v>63</v>
      </c>
      <c r="D521" s="14" t="s">
        <v>63</v>
      </c>
      <c r="E521" s="14" t="s">
        <v>63</v>
      </c>
      <c r="F521" s="14" t="s">
        <v>63</v>
      </c>
      <c r="G521" s="30" t="s">
        <v>63</v>
      </c>
      <c r="H521" s="30" t="s">
        <v>63</v>
      </c>
      <c r="I521" s="30" t="s">
        <v>63</v>
      </c>
      <c r="J521" s="14" t="s">
        <v>63</v>
      </c>
      <c r="K521" s="14" t="s">
        <v>63</v>
      </c>
      <c r="L521" s="14" t="s">
        <v>63</v>
      </c>
      <c r="M521" s="14" t="s">
        <v>438</v>
      </c>
      <c r="N521" s="30" t="s">
        <v>63</v>
      </c>
      <c r="O521" s="30" t="s">
        <v>63</v>
      </c>
      <c r="P521" s="30" t="s">
        <v>63</v>
      </c>
      <c r="Q521" s="30" t="s">
        <v>63</v>
      </c>
      <c r="R521" s="30" t="s">
        <v>63</v>
      </c>
      <c r="S521" s="30" t="s">
        <v>63</v>
      </c>
      <c r="T521" s="30" t="s">
        <v>63</v>
      </c>
      <c r="U521" s="30" t="s">
        <v>63</v>
      </c>
      <c r="V521" s="30" t="s">
        <v>63</v>
      </c>
      <c r="W521" s="30" t="s">
        <v>63</v>
      </c>
      <c r="X521" s="30" t="s">
        <v>63</v>
      </c>
      <c r="Y521" s="30" t="s">
        <v>63</v>
      </c>
      <c r="Z521" s="30" t="s">
        <v>63</v>
      </c>
      <c r="AA521" s="14" t="s">
        <v>63</v>
      </c>
      <c r="AB521" s="14" t="s">
        <v>63</v>
      </c>
      <c r="AC521" s="14" t="s">
        <v>63</v>
      </c>
      <c r="AD521" s="14" t="s">
        <v>63</v>
      </c>
      <c r="AE521" s="14" t="s">
        <v>63</v>
      </c>
      <c r="AF521" s="14" t="s">
        <v>63</v>
      </c>
      <c r="AG521" s="14" t="s">
        <v>63</v>
      </c>
      <c r="AH521" s="14" t="s">
        <v>63</v>
      </c>
      <c r="AI521" s="14" t="s">
        <v>63</v>
      </c>
      <c r="AJ521" s="14" t="s">
        <v>63</v>
      </c>
      <c r="AK521" s="14" t="s">
        <v>63</v>
      </c>
      <c r="AL521" s="14" t="s">
        <v>397</v>
      </c>
      <c r="AM521" s="14" t="s">
        <v>63</v>
      </c>
      <c r="AN521" s="207" t="s">
        <v>66</v>
      </c>
      <c r="AO521" s="207" t="s">
        <v>66</v>
      </c>
      <c r="AP521" s="207" t="s">
        <v>66</v>
      </c>
      <c r="AQ521" s="66" t="s">
        <v>63</v>
      </c>
      <c r="AR521" s="6" t="str">
        <f>VLOOKUP(A:A,EOL!A:B,2,FALSE)</f>
        <v>&lt;-Camera is EOL</v>
      </c>
    </row>
    <row r="522" spans="1:44">
      <c r="A522" s="523" t="s">
        <v>461</v>
      </c>
      <c r="B522" s="75" t="s">
        <v>437</v>
      </c>
      <c r="C522" s="14" t="s">
        <v>63</v>
      </c>
      <c r="D522" s="14" t="s">
        <v>63</v>
      </c>
      <c r="E522" s="14" t="s">
        <v>63</v>
      </c>
      <c r="F522" s="14" t="s">
        <v>63</v>
      </c>
      <c r="G522" s="30" t="s">
        <v>63</v>
      </c>
      <c r="H522" s="30" t="s">
        <v>63</v>
      </c>
      <c r="I522" s="30" t="s">
        <v>63</v>
      </c>
      <c r="J522" s="14" t="s">
        <v>63</v>
      </c>
      <c r="K522" s="14" t="s">
        <v>63</v>
      </c>
      <c r="L522" s="14" t="s">
        <v>63</v>
      </c>
      <c r="M522" s="14" t="s">
        <v>438</v>
      </c>
      <c r="N522" s="30" t="s">
        <v>63</v>
      </c>
      <c r="O522" s="30" t="s">
        <v>63</v>
      </c>
      <c r="P522" s="30" t="s">
        <v>63</v>
      </c>
      <c r="Q522" s="30" t="s">
        <v>63</v>
      </c>
      <c r="R522" s="30" t="s">
        <v>63</v>
      </c>
      <c r="S522" s="30" t="s">
        <v>63</v>
      </c>
      <c r="T522" s="30" t="s">
        <v>63</v>
      </c>
      <c r="U522" s="30" t="s">
        <v>63</v>
      </c>
      <c r="V522" s="30" t="s">
        <v>63</v>
      </c>
      <c r="W522" s="30" t="s">
        <v>63</v>
      </c>
      <c r="X522" s="30" t="s">
        <v>63</v>
      </c>
      <c r="Y522" s="30" t="s">
        <v>63</v>
      </c>
      <c r="Z522" s="30" t="s">
        <v>63</v>
      </c>
      <c r="AA522" s="14" t="s">
        <v>63</v>
      </c>
      <c r="AB522" s="14" t="s">
        <v>63</v>
      </c>
      <c r="AC522" s="14" t="s">
        <v>63</v>
      </c>
      <c r="AD522" s="14" t="s">
        <v>63</v>
      </c>
      <c r="AE522" s="14" t="s">
        <v>63</v>
      </c>
      <c r="AF522" s="14" t="s">
        <v>63</v>
      </c>
      <c r="AG522" s="14" t="s">
        <v>63</v>
      </c>
      <c r="AH522" s="14" t="s">
        <v>63</v>
      </c>
      <c r="AI522" s="14" t="s">
        <v>63</v>
      </c>
      <c r="AJ522" s="14" t="s">
        <v>63</v>
      </c>
      <c r="AK522" s="14" t="s">
        <v>63</v>
      </c>
      <c r="AL522" s="14" t="s">
        <v>397</v>
      </c>
      <c r="AM522" s="14" t="s">
        <v>63</v>
      </c>
      <c r="AN522" s="207" t="s">
        <v>66</v>
      </c>
      <c r="AO522" s="207" t="s">
        <v>66</v>
      </c>
      <c r="AP522" s="207" t="s">
        <v>66</v>
      </c>
      <c r="AQ522" s="66" t="s">
        <v>63</v>
      </c>
      <c r="AR522" s="6" t="str">
        <f>VLOOKUP(A:A,EOL!A:B,2,FALSE)</f>
        <v>&lt;-Camera is EOL</v>
      </c>
    </row>
    <row r="523" spans="1:44">
      <c r="A523" s="523" t="s">
        <v>462</v>
      </c>
      <c r="B523" s="75" t="s">
        <v>437</v>
      </c>
      <c r="C523" s="14" t="s">
        <v>63</v>
      </c>
      <c r="D523" s="14" t="s">
        <v>63</v>
      </c>
      <c r="E523" s="14" t="s">
        <v>63</v>
      </c>
      <c r="F523" s="14" t="s">
        <v>63</v>
      </c>
      <c r="G523" s="30" t="s">
        <v>63</v>
      </c>
      <c r="H523" s="30" t="s">
        <v>63</v>
      </c>
      <c r="I523" s="30" t="s">
        <v>63</v>
      </c>
      <c r="J523" s="14" t="s">
        <v>63</v>
      </c>
      <c r="K523" s="14" t="s">
        <v>63</v>
      </c>
      <c r="L523" s="14" t="s">
        <v>63</v>
      </c>
      <c r="M523" s="14" t="s">
        <v>438</v>
      </c>
      <c r="N523" s="30" t="s">
        <v>63</v>
      </c>
      <c r="O523" s="30" t="s">
        <v>63</v>
      </c>
      <c r="P523" s="30" t="s">
        <v>63</v>
      </c>
      <c r="Q523" s="30" t="s">
        <v>63</v>
      </c>
      <c r="R523" s="30" t="s">
        <v>63</v>
      </c>
      <c r="S523" s="30" t="s">
        <v>63</v>
      </c>
      <c r="T523" s="30" t="s">
        <v>63</v>
      </c>
      <c r="U523" s="30" t="s">
        <v>63</v>
      </c>
      <c r="V523" s="30" t="s">
        <v>63</v>
      </c>
      <c r="W523" s="30" t="s">
        <v>63</v>
      </c>
      <c r="X523" s="30" t="s">
        <v>63</v>
      </c>
      <c r="Y523" s="30" t="s">
        <v>63</v>
      </c>
      <c r="Z523" s="30" t="s">
        <v>63</v>
      </c>
      <c r="AA523" s="14" t="s">
        <v>63</v>
      </c>
      <c r="AB523" s="14" t="s">
        <v>63</v>
      </c>
      <c r="AC523" s="14" t="s">
        <v>63</v>
      </c>
      <c r="AD523" s="14" t="s">
        <v>63</v>
      </c>
      <c r="AE523" s="14" t="s">
        <v>63</v>
      </c>
      <c r="AF523" s="14" t="s">
        <v>63</v>
      </c>
      <c r="AG523" s="14" t="s">
        <v>63</v>
      </c>
      <c r="AH523" s="14" t="s">
        <v>63</v>
      </c>
      <c r="AI523" s="14" t="s">
        <v>63</v>
      </c>
      <c r="AJ523" s="14" t="s">
        <v>63</v>
      </c>
      <c r="AK523" s="14" t="s">
        <v>63</v>
      </c>
      <c r="AL523" s="14" t="s">
        <v>397</v>
      </c>
      <c r="AM523" s="14" t="s">
        <v>63</v>
      </c>
      <c r="AN523" s="207" t="s">
        <v>66</v>
      </c>
      <c r="AO523" s="207" t="s">
        <v>66</v>
      </c>
      <c r="AP523" s="207" t="s">
        <v>66</v>
      </c>
      <c r="AQ523" s="66" t="s">
        <v>63</v>
      </c>
      <c r="AR523" s="6" t="str">
        <f>VLOOKUP(A:A,EOL!A:B,2,FALSE)</f>
        <v>&lt;-Camera is EOL</v>
      </c>
    </row>
    <row r="524" spans="1:44">
      <c r="A524" s="523" t="s">
        <v>463</v>
      </c>
      <c r="B524" s="75" t="s">
        <v>437</v>
      </c>
      <c r="C524" s="14" t="s">
        <v>63</v>
      </c>
      <c r="D524" s="14" t="s">
        <v>63</v>
      </c>
      <c r="E524" s="14" t="s">
        <v>63</v>
      </c>
      <c r="F524" s="14" t="s">
        <v>63</v>
      </c>
      <c r="G524" s="30" t="s">
        <v>63</v>
      </c>
      <c r="H524" s="30" t="s">
        <v>63</v>
      </c>
      <c r="I524" s="30" t="s">
        <v>63</v>
      </c>
      <c r="J524" s="14" t="s">
        <v>63</v>
      </c>
      <c r="K524" s="14" t="s">
        <v>63</v>
      </c>
      <c r="L524" s="14" t="s">
        <v>63</v>
      </c>
      <c r="M524" s="14" t="s">
        <v>438</v>
      </c>
      <c r="N524" s="30" t="s">
        <v>63</v>
      </c>
      <c r="O524" s="30" t="s">
        <v>63</v>
      </c>
      <c r="P524" s="30" t="s">
        <v>63</v>
      </c>
      <c r="Q524" s="30" t="s">
        <v>63</v>
      </c>
      <c r="R524" s="30" t="s">
        <v>63</v>
      </c>
      <c r="S524" s="30" t="s">
        <v>63</v>
      </c>
      <c r="T524" s="30" t="s">
        <v>63</v>
      </c>
      <c r="U524" s="30" t="s">
        <v>63</v>
      </c>
      <c r="V524" s="30" t="s">
        <v>63</v>
      </c>
      <c r="W524" s="30" t="s">
        <v>63</v>
      </c>
      <c r="X524" s="30" t="s">
        <v>63</v>
      </c>
      <c r="Y524" s="30" t="s">
        <v>63</v>
      </c>
      <c r="Z524" s="30" t="s">
        <v>63</v>
      </c>
      <c r="AA524" s="14" t="s">
        <v>63</v>
      </c>
      <c r="AB524" s="14" t="s">
        <v>63</v>
      </c>
      <c r="AC524" s="14" t="s">
        <v>63</v>
      </c>
      <c r="AD524" s="14" t="s">
        <v>63</v>
      </c>
      <c r="AE524" s="14" t="s">
        <v>63</v>
      </c>
      <c r="AF524" s="14" t="s">
        <v>63</v>
      </c>
      <c r="AG524" s="14" t="s">
        <v>63</v>
      </c>
      <c r="AH524" s="14" t="s">
        <v>63</v>
      </c>
      <c r="AI524" s="14" t="s">
        <v>63</v>
      </c>
      <c r="AJ524" s="14" t="s">
        <v>63</v>
      </c>
      <c r="AK524" s="14" t="s">
        <v>63</v>
      </c>
      <c r="AL524" s="14" t="s">
        <v>397</v>
      </c>
      <c r="AM524" s="14" t="s">
        <v>63</v>
      </c>
      <c r="AN524" s="207" t="s">
        <v>66</v>
      </c>
      <c r="AO524" s="207" t="s">
        <v>66</v>
      </c>
      <c r="AP524" s="207" t="s">
        <v>66</v>
      </c>
      <c r="AQ524" s="66" t="s">
        <v>63</v>
      </c>
      <c r="AR524" s="6" t="str">
        <f>VLOOKUP(A:A,EOL!A:B,2,FALSE)</f>
        <v>&lt;-Camera is EOL</v>
      </c>
    </row>
    <row r="525" spans="1:44">
      <c r="A525" s="598" t="s">
        <v>464</v>
      </c>
      <c r="B525" s="77" t="s">
        <v>437</v>
      </c>
      <c r="C525" s="18" t="s">
        <v>63</v>
      </c>
      <c r="D525" s="18" t="s">
        <v>63</v>
      </c>
      <c r="E525" s="18" t="s">
        <v>63</v>
      </c>
      <c r="F525" s="18" t="s">
        <v>63</v>
      </c>
      <c r="G525" s="54" t="s">
        <v>63</v>
      </c>
      <c r="H525" s="54" t="s">
        <v>63</v>
      </c>
      <c r="I525" s="54" t="s">
        <v>63</v>
      </c>
      <c r="J525" s="18" t="s">
        <v>63</v>
      </c>
      <c r="K525" s="18" t="s">
        <v>63</v>
      </c>
      <c r="L525" s="18" t="s">
        <v>63</v>
      </c>
      <c r="M525" s="18" t="s">
        <v>438</v>
      </c>
      <c r="N525" s="54" t="s">
        <v>63</v>
      </c>
      <c r="O525" s="54" t="s">
        <v>63</v>
      </c>
      <c r="P525" s="54" t="s">
        <v>63</v>
      </c>
      <c r="Q525" s="54" t="s">
        <v>63</v>
      </c>
      <c r="R525" s="54" t="s">
        <v>63</v>
      </c>
      <c r="S525" s="54" t="s">
        <v>63</v>
      </c>
      <c r="T525" s="54" t="s">
        <v>63</v>
      </c>
      <c r="U525" s="54" t="s">
        <v>63</v>
      </c>
      <c r="V525" s="54" t="s">
        <v>63</v>
      </c>
      <c r="W525" s="54" t="s">
        <v>63</v>
      </c>
      <c r="X525" s="54" t="s">
        <v>63</v>
      </c>
      <c r="Y525" s="54" t="s">
        <v>63</v>
      </c>
      <c r="Z525" s="54" t="s">
        <v>63</v>
      </c>
      <c r="AA525" s="18" t="s">
        <v>63</v>
      </c>
      <c r="AB525" s="18" t="s">
        <v>63</v>
      </c>
      <c r="AC525" s="18" t="s">
        <v>63</v>
      </c>
      <c r="AD525" s="18" t="s">
        <v>63</v>
      </c>
      <c r="AE525" s="18" t="s">
        <v>63</v>
      </c>
      <c r="AF525" s="18" t="s">
        <v>63</v>
      </c>
      <c r="AG525" s="18" t="s">
        <v>63</v>
      </c>
      <c r="AH525" s="18" t="s">
        <v>63</v>
      </c>
      <c r="AI525" s="18" t="s">
        <v>63</v>
      </c>
      <c r="AJ525" s="18" t="s">
        <v>63</v>
      </c>
      <c r="AK525" s="18" t="s">
        <v>63</v>
      </c>
      <c r="AL525" s="18" t="s">
        <v>397</v>
      </c>
      <c r="AM525" s="18" t="s">
        <v>63</v>
      </c>
      <c r="AN525" s="223" t="s">
        <v>66</v>
      </c>
      <c r="AO525" s="223" t="s">
        <v>66</v>
      </c>
      <c r="AP525" s="223" t="s">
        <v>66</v>
      </c>
      <c r="AQ525" s="78" t="s">
        <v>63</v>
      </c>
      <c r="AR525" s="6" t="str">
        <f>VLOOKUP(A:A,EOL!A:B,2,FALSE)</f>
        <v>&lt;-Camera is EOL</v>
      </c>
    </row>
    <row r="526" spans="1:44">
      <c r="A526" s="523" t="s">
        <v>465</v>
      </c>
      <c r="B526" s="75" t="s">
        <v>437</v>
      </c>
      <c r="C526" s="14" t="s">
        <v>63</v>
      </c>
      <c r="D526" s="14" t="s">
        <v>63</v>
      </c>
      <c r="E526" s="14" t="s">
        <v>63</v>
      </c>
      <c r="F526" s="14" t="s">
        <v>63</v>
      </c>
      <c r="G526" s="30" t="s">
        <v>63</v>
      </c>
      <c r="H526" s="30" t="s">
        <v>63</v>
      </c>
      <c r="I526" s="30" t="s">
        <v>63</v>
      </c>
      <c r="J526" s="14" t="s">
        <v>63</v>
      </c>
      <c r="K526" s="14" t="s">
        <v>63</v>
      </c>
      <c r="L526" s="14" t="s">
        <v>63</v>
      </c>
      <c r="M526" s="14" t="s">
        <v>438</v>
      </c>
      <c r="N526" s="30" t="s">
        <v>63</v>
      </c>
      <c r="O526" s="30" t="s">
        <v>63</v>
      </c>
      <c r="P526" s="30" t="s">
        <v>63</v>
      </c>
      <c r="Q526" s="30" t="s">
        <v>63</v>
      </c>
      <c r="R526" s="30" t="s">
        <v>63</v>
      </c>
      <c r="S526" s="30" t="s">
        <v>63</v>
      </c>
      <c r="T526" s="30" t="s">
        <v>63</v>
      </c>
      <c r="U526" s="30" t="s">
        <v>63</v>
      </c>
      <c r="V526" s="30" t="s">
        <v>63</v>
      </c>
      <c r="W526" s="30" t="s">
        <v>63</v>
      </c>
      <c r="X526" s="30" t="s">
        <v>63</v>
      </c>
      <c r="Y526" s="30" t="s">
        <v>63</v>
      </c>
      <c r="Z526" s="30" t="s">
        <v>63</v>
      </c>
      <c r="AA526" s="14" t="s">
        <v>63</v>
      </c>
      <c r="AB526" s="14" t="s">
        <v>63</v>
      </c>
      <c r="AC526" s="14" t="s">
        <v>63</v>
      </c>
      <c r="AD526" s="14" t="s">
        <v>63</v>
      </c>
      <c r="AE526" s="14" t="s">
        <v>63</v>
      </c>
      <c r="AF526" s="14" t="s">
        <v>63</v>
      </c>
      <c r="AG526" s="14" t="s">
        <v>63</v>
      </c>
      <c r="AH526" s="14" t="s">
        <v>63</v>
      </c>
      <c r="AI526" s="14" t="s">
        <v>63</v>
      </c>
      <c r="AJ526" s="14" t="s">
        <v>63</v>
      </c>
      <c r="AK526" s="14" t="s">
        <v>63</v>
      </c>
      <c r="AL526" s="14" t="s">
        <v>397</v>
      </c>
      <c r="AM526" s="14" t="s">
        <v>63</v>
      </c>
      <c r="AN526" s="207" t="s">
        <v>66</v>
      </c>
      <c r="AO526" s="207" t="s">
        <v>66</v>
      </c>
      <c r="AP526" s="207" t="s">
        <v>66</v>
      </c>
      <c r="AQ526" s="66" t="s">
        <v>63</v>
      </c>
      <c r="AR526" s="6" t="str">
        <f>VLOOKUP(A:A,EOL!A:B,2,FALSE)</f>
        <v>&lt;-Camera is EOL</v>
      </c>
    </row>
    <row r="527" spans="1:44">
      <c r="A527" s="523" t="s">
        <v>466</v>
      </c>
      <c r="B527" s="75" t="s">
        <v>437</v>
      </c>
      <c r="C527" s="14" t="s">
        <v>63</v>
      </c>
      <c r="D527" s="14" t="s">
        <v>63</v>
      </c>
      <c r="E527" s="14" t="s">
        <v>63</v>
      </c>
      <c r="F527" s="14" t="s">
        <v>63</v>
      </c>
      <c r="G527" s="30" t="s">
        <v>63</v>
      </c>
      <c r="H527" s="30" t="s">
        <v>63</v>
      </c>
      <c r="I527" s="30" t="s">
        <v>63</v>
      </c>
      <c r="J527" s="14" t="s">
        <v>63</v>
      </c>
      <c r="K527" s="14" t="s">
        <v>63</v>
      </c>
      <c r="L527" s="14" t="s">
        <v>63</v>
      </c>
      <c r="M527" s="14" t="s">
        <v>438</v>
      </c>
      <c r="N527" s="30" t="s">
        <v>63</v>
      </c>
      <c r="O527" s="30" t="s">
        <v>63</v>
      </c>
      <c r="P527" s="30" t="s">
        <v>63</v>
      </c>
      <c r="Q527" s="30" t="s">
        <v>63</v>
      </c>
      <c r="R527" s="30" t="s">
        <v>63</v>
      </c>
      <c r="S527" s="30" t="s">
        <v>63</v>
      </c>
      <c r="T527" s="30" t="s">
        <v>63</v>
      </c>
      <c r="U527" s="30" t="s">
        <v>63</v>
      </c>
      <c r="V527" s="30" t="s">
        <v>63</v>
      </c>
      <c r="W527" s="30" t="s">
        <v>63</v>
      </c>
      <c r="X527" s="30" t="s">
        <v>63</v>
      </c>
      <c r="Y527" s="30" t="s">
        <v>63</v>
      </c>
      <c r="Z527" s="30" t="s">
        <v>63</v>
      </c>
      <c r="AA527" s="14" t="s">
        <v>63</v>
      </c>
      <c r="AB527" s="14" t="s">
        <v>63</v>
      </c>
      <c r="AC527" s="14" t="s">
        <v>63</v>
      </c>
      <c r="AD527" s="14" t="s">
        <v>63</v>
      </c>
      <c r="AE527" s="14" t="s">
        <v>63</v>
      </c>
      <c r="AF527" s="14" t="s">
        <v>63</v>
      </c>
      <c r="AG527" s="14" t="s">
        <v>63</v>
      </c>
      <c r="AH527" s="14" t="s">
        <v>63</v>
      </c>
      <c r="AI527" s="14" t="s">
        <v>63</v>
      </c>
      <c r="AJ527" s="14" t="s">
        <v>63</v>
      </c>
      <c r="AK527" s="14" t="s">
        <v>63</v>
      </c>
      <c r="AL527" s="14" t="s">
        <v>397</v>
      </c>
      <c r="AM527" s="14" t="s">
        <v>63</v>
      </c>
      <c r="AN527" s="207" t="s">
        <v>66</v>
      </c>
      <c r="AO527" s="207" t="s">
        <v>66</v>
      </c>
      <c r="AP527" s="207" t="s">
        <v>66</v>
      </c>
      <c r="AQ527" s="66" t="s">
        <v>63</v>
      </c>
      <c r="AR527" s="6" t="str">
        <f>VLOOKUP(A:A,EOL!A:B,2,FALSE)</f>
        <v>&lt;-Camera is EOL</v>
      </c>
    </row>
    <row r="528" spans="1:44">
      <c r="A528" s="523" t="s">
        <v>467</v>
      </c>
      <c r="B528" s="75" t="s">
        <v>437</v>
      </c>
      <c r="C528" s="14" t="s">
        <v>63</v>
      </c>
      <c r="D528" s="14" t="s">
        <v>63</v>
      </c>
      <c r="E528" s="14" t="s">
        <v>63</v>
      </c>
      <c r="F528" s="14" t="s">
        <v>63</v>
      </c>
      <c r="G528" s="30" t="s">
        <v>63</v>
      </c>
      <c r="H528" s="30" t="s">
        <v>63</v>
      </c>
      <c r="I528" s="30" t="s">
        <v>63</v>
      </c>
      <c r="J528" s="14" t="s">
        <v>63</v>
      </c>
      <c r="K528" s="14" t="s">
        <v>63</v>
      </c>
      <c r="L528" s="14" t="s">
        <v>63</v>
      </c>
      <c r="M528" s="14" t="s">
        <v>438</v>
      </c>
      <c r="N528" s="30" t="s">
        <v>63</v>
      </c>
      <c r="O528" s="30" t="s">
        <v>63</v>
      </c>
      <c r="P528" s="30" t="s">
        <v>63</v>
      </c>
      <c r="Q528" s="30" t="s">
        <v>63</v>
      </c>
      <c r="R528" s="30" t="s">
        <v>63</v>
      </c>
      <c r="S528" s="30" t="s">
        <v>63</v>
      </c>
      <c r="T528" s="30" t="s">
        <v>63</v>
      </c>
      <c r="U528" s="30" t="s">
        <v>63</v>
      </c>
      <c r="V528" s="30" t="s">
        <v>63</v>
      </c>
      <c r="W528" s="30" t="s">
        <v>63</v>
      </c>
      <c r="X528" s="30" t="s">
        <v>63</v>
      </c>
      <c r="Y528" s="30" t="s">
        <v>63</v>
      </c>
      <c r="Z528" s="30" t="s">
        <v>63</v>
      </c>
      <c r="AA528" s="14" t="s">
        <v>63</v>
      </c>
      <c r="AB528" s="14" t="s">
        <v>63</v>
      </c>
      <c r="AC528" s="14" t="s">
        <v>63</v>
      </c>
      <c r="AD528" s="14" t="s">
        <v>63</v>
      </c>
      <c r="AE528" s="14" t="s">
        <v>63</v>
      </c>
      <c r="AF528" s="14" t="s">
        <v>63</v>
      </c>
      <c r="AG528" s="14" t="s">
        <v>63</v>
      </c>
      <c r="AH528" s="14" t="s">
        <v>63</v>
      </c>
      <c r="AI528" s="14" t="s">
        <v>63</v>
      </c>
      <c r="AJ528" s="14" t="s">
        <v>63</v>
      </c>
      <c r="AK528" s="14" t="s">
        <v>63</v>
      </c>
      <c r="AL528" s="14" t="s">
        <v>397</v>
      </c>
      <c r="AM528" s="14" t="s">
        <v>63</v>
      </c>
      <c r="AN528" s="207" t="s">
        <v>66</v>
      </c>
      <c r="AO528" s="207" t="s">
        <v>66</v>
      </c>
      <c r="AP528" s="207" t="s">
        <v>66</v>
      </c>
      <c r="AQ528" s="66" t="s">
        <v>63</v>
      </c>
      <c r="AR528" s="6" t="str">
        <f>VLOOKUP(A:A,EOL!A:B,2,FALSE)</f>
        <v>&lt;-Camera is EOL</v>
      </c>
    </row>
    <row r="529" spans="1:44">
      <c r="A529" s="523" t="s">
        <v>468</v>
      </c>
      <c r="B529" s="75" t="s">
        <v>437</v>
      </c>
      <c r="C529" s="14" t="s">
        <v>63</v>
      </c>
      <c r="D529" s="14" t="s">
        <v>63</v>
      </c>
      <c r="E529" s="14" t="s">
        <v>63</v>
      </c>
      <c r="F529" s="14" t="s">
        <v>63</v>
      </c>
      <c r="G529" s="30" t="s">
        <v>63</v>
      </c>
      <c r="H529" s="30" t="s">
        <v>63</v>
      </c>
      <c r="I529" s="30" t="s">
        <v>63</v>
      </c>
      <c r="J529" s="14" t="s">
        <v>63</v>
      </c>
      <c r="K529" s="14" t="s">
        <v>63</v>
      </c>
      <c r="L529" s="14" t="s">
        <v>63</v>
      </c>
      <c r="M529" s="14" t="s">
        <v>438</v>
      </c>
      <c r="N529" s="30" t="s">
        <v>63</v>
      </c>
      <c r="O529" s="30" t="s">
        <v>63</v>
      </c>
      <c r="P529" s="30" t="s">
        <v>63</v>
      </c>
      <c r="Q529" s="30" t="s">
        <v>63</v>
      </c>
      <c r="R529" s="30" t="s">
        <v>63</v>
      </c>
      <c r="S529" s="30" t="s">
        <v>63</v>
      </c>
      <c r="T529" s="30" t="s">
        <v>63</v>
      </c>
      <c r="U529" s="30" t="s">
        <v>63</v>
      </c>
      <c r="V529" s="30" t="s">
        <v>63</v>
      </c>
      <c r="W529" s="30" t="s">
        <v>63</v>
      </c>
      <c r="X529" s="30" t="s">
        <v>63</v>
      </c>
      <c r="Y529" s="30" t="s">
        <v>63</v>
      </c>
      <c r="Z529" s="30" t="s">
        <v>63</v>
      </c>
      <c r="AA529" s="14" t="s">
        <v>63</v>
      </c>
      <c r="AB529" s="14" t="s">
        <v>63</v>
      </c>
      <c r="AC529" s="14" t="s">
        <v>63</v>
      </c>
      <c r="AD529" s="14" t="s">
        <v>63</v>
      </c>
      <c r="AE529" s="14" t="s">
        <v>63</v>
      </c>
      <c r="AF529" s="14" t="s">
        <v>63</v>
      </c>
      <c r="AG529" s="14" t="s">
        <v>63</v>
      </c>
      <c r="AH529" s="14" t="s">
        <v>63</v>
      </c>
      <c r="AI529" s="14" t="s">
        <v>63</v>
      </c>
      <c r="AJ529" s="14" t="s">
        <v>63</v>
      </c>
      <c r="AK529" s="14" t="s">
        <v>63</v>
      </c>
      <c r="AL529" s="14" t="s">
        <v>397</v>
      </c>
      <c r="AM529" s="14" t="s">
        <v>63</v>
      </c>
      <c r="AN529" s="207" t="s">
        <v>66</v>
      </c>
      <c r="AO529" s="207" t="s">
        <v>66</v>
      </c>
      <c r="AP529" s="207" t="s">
        <v>66</v>
      </c>
      <c r="AQ529" s="66" t="s">
        <v>63</v>
      </c>
      <c r="AR529" s="6" t="str">
        <f>VLOOKUP(A:A,EOL!A:B,2,FALSE)</f>
        <v>&lt;-Camera is EOL</v>
      </c>
    </row>
    <row r="530" spans="1:44">
      <c r="A530" s="523" t="s">
        <v>469</v>
      </c>
      <c r="B530" s="75" t="s">
        <v>437</v>
      </c>
      <c r="C530" s="14" t="s">
        <v>63</v>
      </c>
      <c r="D530" s="14" t="s">
        <v>63</v>
      </c>
      <c r="E530" s="14" t="s">
        <v>63</v>
      </c>
      <c r="F530" s="14" t="s">
        <v>63</v>
      </c>
      <c r="G530" s="30" t="s">
        <v>63</v>
      </c>
      <c r="H530" s="30" t="s">
        <v>63</v>
      </c>
      <c r="I530" s="30" t="s">
        <v>63</v>
      </c>
      <c r="J530" s="14" t="s">
        <v>63</v>
      </c>
      <c r="K530" s="14" t="s">
        <v>63</v>
      </c>
      <c r="L530" s="14" t="s">
        <v>63</v>
      </c>
      <c r="M530" s="14" t="s">
        <v>438</v>
      </c>
      <c r="N530" s="30" t="s">
        <v>63</v>
      </c>
      <c r="O530" s="30" t="s">
        <v>63</v>
      </c>
      <c r="P530" s="30" t="s">
        <v>63</v>
      </c>
      <c r="Q530" s="30" t="s">
        <v>63</v>
      </c>
      <c r="R530" s="30" t="s">
        <v>63</v>
      </c>
      <c r="S530" s="30" t="s">
        <v>63</v>
      </c>
      <c r="T530" s="30" t="s">
        <v>63</v>
      </c>
      <c r="U530" s="30" t="s">
        <v>63</v>
      </c>
      <c r="V530" s="30" t="s">
        <v>63</v>
      </c>
      <c r="W530" s="30" t="s">
        <v>63</v>
      </c>
      <c r="X530" s="30" t="s">
        <v>63</v>
      </c>
      <c r="Y530" s="30" t="s">
        <v>63</v>
      </c>
      <c r="Z530" s="30" t="s">
        <v>63</v>
      </c>
      <c r="AA530" s="14" t="s">
        <v>63</v>
      </c>
      <c r="AB530" s="14" t="s">
        <v>63</v>
      </c>
      <c r="AC530" s="14" t="s">
        <v>63</v>
      </c>
      <c r="AD530" s="14" t="s">
        <v>63</v>
      </c>
      <c r="AE530" s="14" t="s">
        <v>63</v>
      </c>
      <c r="AF530" s="14" t="s">
        <v>63</v>
      </c>
      <c r="AG530" s="14" t="s">
        <v>63</v>
      </c>
      <c r="AH530" s="14" t="s">
        <v>63</v>
      </c>
      <c r="AI530" s="14" t="s">
        <v>63</v>
      </c>
      <c r="AJ530" s="14" t="s">
        <v>63</v>
      </c>
      <c r="AK530" s="14" t="s">
        <v>63</v>
      </c>
      <c r="AL530" s="14" t="s">
        <v>397</v>
      </c>
      <c r="AM530" s="14" t="s">
        <v>63</v>
      </c>
      <c r="AN530" s="207" t="s">
        <v>66</v>
      </c>
      <c r="AO530" s="207" t="s">
        <v>66</v>
      </c>
      <c r="AP530" s="207" t="s">
        <v>66</v>
      </c>
      <c r="AQ530" s="66" t="s">
        <v>63</v>
      </c>
      <c r="AR530" s="6" t="str">
        <f>VLOOKUP(A:A,EOL!A:B,2,FALSE)</f>
        <v>&lt;-Camera is EOL</v>
      </c>
    </row>
    <row r="531" spans="1:44">
      <c r="A531" s="518" t="s">
        <v>763</v>
      </c>
      <c r="B531" s="203" t="s">
        <v>764</v>
      </c>
      <c r="C531" s="206" t="s">
        <v>63</v>
      </c>
      <c r="D531" s="206" t="s">
        <v>63</v>
      </c>
      <c r="E531" s="206" t="s">
        <v>63</v>
      </c>
      <c r="F531" s="206" t="s">
        <v>63</v>
      </c>
      <c r="G531" s="206" t="s">
        <v>63</v>
      </c>
      <c r="H531" s="206" t="s">
        <v>63</v>
      </c>
      <c r="I531" s="206" t="s">
        <v>63</v>
      </c>
      <c r="J531" s="206" t="s">
        <v>63</v>
      </c>
      <c r="K531" s="206" t="s">
        <v>63</v>
      </c>
      <c r="L531" s="206" t="s">
        <v>63</v>
      </c>
      <c r="M531" s="206" t="s">
        <v>63</v>
      </c>
      <c r="N531" s="206" t="s">
        <v>63</v>
      </c>
      <c r="O531" s="206" t="s">
        <v>63</v>
      </c>
      <c r="P531" s="206" t="s">
        <v>63</v>
      </c>
      <c r="Q531" s="206" t="s">
        <v>63</v>
      </c>
      <c r="R531" s="206" t="s">
        <v>63</v>
      </c>
      <c r="S531" s="206" t="s">
        <v>63</v>
      </c>
      <c r="T531" s="206" t="s">
        <v>63</v>
      </c>
      <c r="U531" s="206" t="s">
        <v>63</v>
      </c>
      <c r="V531" s="206" t="s">
        <v>63</v>
      </c>
      <c r="W531" s="206" t="s">
        <v>63</v>
      </c>
      <c r="X531" s="206" t="s">
        <v>63</v>
      </c>
      <c r="Y531" s="206" t="s">
        <v>63</v>
      </c>
      <c r="Z531" s="206" t="s">
        <v>63</v>
      </c>
      <c r="AA531" s="206" t="s">
        <v>63</v>
      </c>
      <c r="AB531" s="206" t="s">
        <v>63</v>
      </c>
      <c r="AC531" s="206" t="s">
        <v>63</v>
      </c>
      <c r="AD531" s="206" t="s">
        <v>63</v>
      </c>
      <c r="AE531" s="206" t="s">
        <v>63</v>
      </c>
      <c r="AF531" s="206" t="s">
        <v>63</v>
      </c>
      <c r="AG531" s="206" t="s">
        <v>63</v>
      </c>
      <c r="AH531" s="206" t="s">
        <v>63</v>
      </c>
      <c r="AI531" s="206" t="s">
        <v>63</v>
      </c>
      <c r="AJ531" s="206" t="s">
        <v>63</v>
      </c>
      <c r="AK531" s="206" t="s">
        <v>63</v>
      </c>
      <c r="AL531" s="206" t="s">
        <v>63</v>
      </c>
      <c r="AM531" s="206" t="s">
        <v>63</v>
      </c>
      <c r="AN531" s="206" t="s">
        <v>63</v>
      </c>
      <c r="AO531" s="206" t="s">
        <v>63</v>
      </c>
      <c r="AP531" s="206" t="s">
        <v>63</v>
      </c>
      <c r="AQ531" s="225" t="s">
        <v>63</v>
      </c>
      <c r="AR531" s="6" t="str">
        <f>VLOOKUP(A:A,EOL!A:B,2,FALSE)</f>
        <v>&lt;-Camera is EOL</v>
      </c>
    </row>
    <row r="532" spans="1:44">
      <c r="A532" s="518" t="s">
        <v>851</v>
      </c>
      <c r="B532" s="203" t="s">
        <v>852</v>
      </c>
      <c r="C532" s="206" t="s">
        <v>63</v>
      </c>
      <c r="D532" s="206"/>
      <c r="E532" s="206"/>
      <c r="F532" s="206"/>
      <c r="G532" s="206"/>
      <c r="H532" s="206"/>
      <c r="I532" s="206"/>
      <c r="J532" s="206"/>
      <c r="K532" s="206"/>
      <c r="L532" s="206"/>
      <c r="M532" s="206"/>
      <c r="N532" s="206"/>
      <c r="O532" s="206"/>
      <c r="P532" s="206"/>
      <c r="Q532" s="206"/>
      <c r="R532" s="206"/>
      <c r="S532" s="206"/>
      <c r="T532" s="24"/>
      <c r="U532" s="23"/>
      <c r="V532" s="23"/>
      <c r="W532" s="23"/>
      <c r="X532" s="23"/>
      <c r="Y532" s="235"/>
      <c r="Z532" s="30"/>
      <c r="AA532" s="14"/>
      <c r="AB532" s="14"/>
      <c r="AC532" s="14"/>
      <c r="AD532" s="14"/>
      <c r="AE532" s="14"/>
      <c r="AF532" s="14"/>
      <c r="AG532" s="14"/>
      <c r="AH532" s="14"/>
      <c r="AI532" s="14"/>
      <c r="AJ532" s="206"/>
      <c r="AK532" s="14"/>
      <c r="AL532" s="14"/>
      <c r="AM532" s="14"/>
      <c r="AN532" s="57"/>
      <c r="AO532" s="207" t="s">
        <v>63</v>
      </c>
      <c r="AP532" s="207" t="s">
        <v>63</v>
      </c>
      <c r="AQ532" s="66" t="s">
        <v>63</v>
      </c>
      <c r="AR532" s="6" t="e">
        <f>VLOOKUP(A:A,EOL!A:B,2,FALSE)</f>
        <v>#N/A</v>
      </c>
    </row>
    <row r="533" spans="1:44">
      <c r="A533" s="518" t="s">
        <v>853</v>
      </c>
      <c r="B533" s="203" t="s">
        <v>854</v>
      </c>
      <c r="C533" s="206" t="s">
        <v>63</v>
      </c>
      <c r="D533" s="206"/>
      <c r="E533" s="206"/>
      <c r="F533" s="206"/>
      <c r="G533" s="206"/>
      <c r="H533" s="206"/>
      <c r="I533" s="206"/>
      <c r="J533" s="206"/>
      <c r="K533" s="206"/>
      <c r="L533" s="206"/>
      <c r="M533" s="206"/>
      <c r="N533" s="206"/>
      <c r="O533" s="206"/>
      <c r="P533" s="206"/>
      <c r="Q533" s="206"/>
      <c r="R533" s="206"/>
      <c r="S533" s="206"/>
      <c r="T533" s="24"/>
      <c r="U533" s="23"/>
      <c r="V533" s="23"/>
      <c r="W533" s="23"/>
      <c r="X533" s="23"/>
      <c r="Y533" s="235"/>
      <c r="Z533" s="30"/>
      <c r="AA533" s="14"/>
      <c r="AB533" s="14"/>
      <c r="AC533" s="14"/>
      <c r="AD533" s="14"/>
      <c r="AE533" s="14"/>
      <c r="AF533" s="14"/>
      <c r="AG533" s="14"/>
      <c r="AH533" s="14"/>
      <c r="AI533" s="14"/>
      <c r="AJ533" s="206"/>
      <c r="AK533" s="14"/>
      <c r="AL533" s="14"/>
      <c r="AM533" s="14"/>
      <c r="AN533" s="57"/>
      <c r="AO533" s="207" t="s">
        <v>63</v>
      </c>
      <c r="AP533" s="207" t="s">
        <v>63</v>
      </c>
      <c r="AQ533" s="66" t="s">
        <v>63</v>
      </c>
      <c r="AR533" s="6" t="e">
        <f>VLOOKUP(A:A,EOL!A:B,2,FALSE)</f>
        <v>#N/A</v>
      </c>
    </row>
    <row r="534" spans="1:44">
      <c r="A534" s="634" t="s">
        <v>1127</v>
      </c>
      <c r="B534" s="423" t="s">
        <v>1130</v>
      </c>
      <c r="C534" s="34" t="s">
        <v>108</v>
      </c>
      <c r="D534" s="206"/>
      <c r="E534" s="206"/>
      <c r="F534" s="206"/>
      <c r="G534" s="206"/>
      <c r="H534" s="206"/>
      <c r="I534" s="206"/>
      <c r="J534" s="206"/>
      <c r="K534" s="206"/>
      <c r="L534" s="206"/>
      <c r="M534" s="206"/>
      <c r="N534" s="206"/>
      <c r="O534" s="206"/>
      <c r="P534" s="206"/>
      <c r="Q534" s="206"/>
      <c r="R534" s="206"/>
      <c r="S534" s="206"/>
      <c r="T534" s="24"/>
      <c r="U534" s="23"/>
      <c r="V534" s="23"/>
      <c r="W534" s="23"/>
      <c r="X534" s="23"/>
      <c r="Y534" s="235"/>
      <c r="Z534" s="30"/>
      <c r="AA534" s="14"/>
      <c r="AB534" s="14"/>
      <c r="AC534" s="14"/>
      <c r="AD534" s="14"/>
      <c r="AE534" s="14"/>
      <c r="AF534" s="14"/>
      <c r="AG534" s="14"/>
      <c r="AH534" s="14"/>
      <c r="AI534" s="14"/>
      <c r="AJ534" s="206"/>
      <c r="AK534" s="14"/>
      <c r="AL534" s="14"/>
      <c r="AM534" s="14"/>
      <c r="AN534" s="425" t="s">
        <v>379</v>
      </c>
      <c r="AO534" s="425" t="s">
        <v>108</v>
      </c>
      <c r="AP534" s="425" t="s">
        <v>379</v>
      </c>
      <c r="AQ534" s="426" t="s">
        <v>63</v>
      </c>
      <c r="AR534" s="6" t="e">
        <f>VLOOKUP(A:A,EOL!A:B,2,FALSE)</f>
        <v>#N/A</v>
      </c>
    </row>
    <row r="535" spans="1:44">
      <c r="A535" s="635" t="s">
        <v>1163</v>
      </c>
      <c r="B535" s="492" t="s">
        <v>1166</v>
      </c>
      <c r="C535" s="34" t="s">
        <v>1167</v>
      </c>
      <c r="D535" s="206"/>
      <c r="E535" s="206"/>
      <c r="F535" s="206"/>
      <c r="G535" s="206"/>
      <c r="H535" s="206"/>
      <c r="I535" s="206"/>
      <c r="J535" s="206"/>
      <c r="K535" s="206"/>
      <c r="L535" s="206"/>
      <c r="M535" s="206"/>
      <c r="N535" s="206"/>
      <c r="O535" s="206"/>
      <c r="P535" s="206"/>
      <c r="Q535" s="206"/>
      <c r="R535" s="206"/>
      <c r="S535" s="206"/>
      <c r="T535" s="24"/>
      <c r="U535" s="23"/>
      <c r="V535" s="23"/>
      <c r="W535" s="23"/>
      <c r="X535" s="23"/>
      <c r="Y535" s="235"/>
      <c r="Z535" s="30"/>
      <c r="AA535" s="14"/>
      <c r="AB535" s="14"/>
      <c r="AC535" s="14"/>
      <c r="AD535" s="14"/>
      <c r="AE535" s="14"/>
      <c r="AF535" s="14"/>
      <c r="AG535" s="14"/>
      <c r="AH535" s="14"/>
      <c r="AI535" s="14"/>
      <c r="AJ535" s="206"/>
      <c r="AK535" s="14"/>
      <c r="AL535" s="14"/>
      <c r="AM535" s="14"/>
      <c r="AN535" s="206" t="s">
        <v>63</v>
      </c>
      <c r="AO535" s="494" t="s">
        <v>1165</v>
      </c>
      <c r="AP535" s="57" t="s">
        <v>109</v>
      </c>
      <c r="AQ535" s="426" t="s">
        <v>63</v>
      </c>
      <c r="AR535" s="6" t="e">
        <f>VLOOKUP(A:A,EOL!A:B,2,FALSE)</f>
        <v>#N/A</v>
      </c>
    </row>
    <row r="536" spans="1:44">
      <c r="A536" s="635" t="s">
        <v>1164</v>
      </c>
      <c r="B536" s="492" t="s">
        <v>1166</v>
      </c>
      <c r="C536" s="34" t="s">
        <v>1167</v>
      </c>
      <c r="D536" s="206"/>
      <c r="E536" s="206"/>
      <c r="F536" s="206"/>
      <c r="G536" s="206"/>
      <c r="H536" s="206"/>
      <c r="I536" s="206"/>
      <c r="J536" s="206"/>
      <c r="K536" s="206"/>
      <c r="L536" s="206"/>
      <c r="M536" s="206"/>
      <c r="N536" s="206"/>
      <c r="O536" s="206"/>
      <c r="P536" s="206"/>
      <c r="Q536" s="206"/>
      <c r="R536" s="206"/>
      <c r="S536" s="206"/>
      <c r="T536" s="24"/>
      <c r="U536" s="23"/>
      <c r="V536" s="23"/>
      <c r="W536" s="23"/>
      <c r="X536" s="23"/>
      <c r="Y536" s="235"/>
      <c r="Z536" s="30"/>
      <c r="AA536" s="14"/>
      <c r="AB536" s="14"/>
      <c r="AC536" s="14"/>
      <c r="AD536" s="14"/>
      <c r="AE536" s="14"/>
      <c r="AF536" s="14"/>
      <c r="AG536" s="14"/>
      <c r="AH536" s="14"/>
      <c r="AI536" s="14"/>
      <c r="AJ536" s="206"/>
      <c r="AK536" s="14"/>
      <c r="AL536" s="14"/>
      <c r="AM536" s="14"/>
      <c r="AN536" s="206" t="s">
        <v>63</v>
      </c>
      <c r="AO536" s="494" t="s">
        <v>1165</v>
      </c>
      <c r="AP536" s="57" t="s">
        <v>109</v>
      </c>
      <c r="AQ536" s="426" t="s">
        <v>63</v>
      </c>
      <c r="AR536" s="6" t="e">
        <f>VLOOKUP(A:A,EOL!A:B,2,FALSE)</f>
        <v>#N/A</v>
      </c>
    </row>
    <row r="537" spans="1:44">
      <c r="A537" s="521" t="s">
        <v>145</v>
      </c>
      <c r="B537" s="75" t="s">
        <v>132</v>
      </c>
      <c r="C537" s="14" t="s">
        <v>63</v>
      </c>
      <c r="D537" s="14" t="s">
        <v>63</v>
      </c>
      <c r="E537" s="14" t="s">
        <v>63</v>
      </c>
      <c r="F537" s="14" t="s">
        <v>133</v>
      </c>
      <c r="G537" s="14" t="s">
        <v>134</v>
      </c>
      <c r="H537" s="14" t="s">
        <v>135</v>
      </c>
      <c r="I537" s="14" t="s">
        <v>136</v>
      </c>
      <c r="J537" s="14" t="s">
        <v>63</v>
      </c>
      <c r="K537" s="14" t="s">
        <v>63</v>
      </c>
      <c r="L537" s="14" t="s">
        <v>63</v>
      </c>
      <c r="M537" s="14" t="s">
        <v>137</v>
      </c>
      <c r="N537" s="14" t="s">
        <v>63</v>
      </c>
      <c r="O537" s="14" t="s">
        <v>63</v>
      </c>
      <c r="P537" s="14" t="s">
        <v>63</v>
      </c>
      <c r="Q537" s="14" t="s">
        <v>63</v>
      </c>
      <c r="R537" s="14" t="s">
        <v>63</v>
      </c>
      <c r="S537" s="14" t="s">
        <v>63</v>
      </c>
      <c r="T537" s="14" t="s">
        <v>63</v>
      </c>
      <c r="U537" s="14" t="s">
        <v>63</v>
      </c>
      <c r="V537" s="14" t="s">
        <v>63</v>
      </c>
      <c r="W537" s="14" t="s">
        <v>63</v>
      </c>
      <c r="X537" s="14" t="s">
        <v>63</v>
      </c>
      <c r="Y537" s="14" t="s">
        <v>63</v>
      </c>
      <c r="Z537" s="14" t="s">
        <v>63</v>
      </c>
      <c r="AA537" s="14" t="s">
        <v>138</v>
      </c>
      <c r="AB537" s="14" t="s">
        <v>139</v>
      </c>
      <c r="AC537" s="14" t="s">
        <v>140</v>
      </c>
      <c r="AD537" s="14" t="s">
        <v>141</v>
      </c>
      <c r="AE537" s="14" t="s">
        <v>63</v>
      </c>
      <c r="AF537" s="14" t="s">
        <v>63</v>
      </c>
      <c r="AG537" s="14" t="s">
        <v>63</v>
      </c>
      <c r="AH537" s="14" t="s">
        <v>63</v>
      </c>
      <c r="AI537" s="14" t="s">
        <v>63</v>
      </c>
      <c r="AJ537" s="14" t="s">
        <v>63</v>
      </c>
      <c r="AK537" s="14" t="s">
        <v>63</v>
      </c>
      <c r="AL537" s="14" t="s">
        <v>63</v>
      </c>
      <c r="AM537" s="14" t="s">
        <v>63</v>
      </c>
      <c r="AN537" s="207" t="s">
        <v>66</v>
      </c>
      <c r="AO537" s="207" t="s">
        <v>66</v>
      </c>
      <c r="AP537" s="207" t="s">
        <v>66</v>
      </c>
      <c r="AQ537" s="66" t="s">
        <v>63</v>
      </c>
      <c r="AR537" s="6" t="e">
        <f>VLOOKUP(A:A,EOL!A:B,2,FALSE)</f>
        <v>#N/A</v>
      </c>
    </row>
    <row r="538" spans="1:44" ht="30">
      <c r="A538" s="523" t="s">
        <v>173</v>
      </c>
      <c r="B538" s="203" t="s">
        <v>174</v>
      </c>
      <c r="C538" s="14" t="s">
        <v>63</v>
      </c>
      <c r="D538" s="14" t="s">
        <v>63</v>
      </c>
      <c r="E538" s="14" t="s">
        <v>63</v>
      </c>
      <c r="F538" s="257" t="s">
        <v>175</v>
      </c>
      <c r="G538" s="257" t="s">
        <v>176</v>
      </c>
      <c r="H538" s="14" t="s">
        <v>63</v>
      </c>
      <c r="I538" s="14" t="s">
        <v>63</v>
      </c>
      <c r="J538" s="14" t="s">
        <v>63</v>
      </c>
      <c r="K538" s="14" t="s">
        <v>63</v>
      </c>
      <c r="L538" s="14" t="s">
        <v>63</v>
      </c>
      <c r="M538" s="14" t="s">
        <v>63</v>
      </c>
      <c r="N538" s="14" t="s">
        <v>63</v>
      </c>
      <c r="O538" s="14" t="s">
        <v>63</v>
      </c>
      <c r="P538" s="14" t="s">
        <v>63</v>
      </c>
      <c r="Q538" s="14" t="s">
        <v>63</v>
      </c>
      <c r="R538" s="14" t="s">
        <v>63</v>
      </c>
      <c r="S538" s="14" t="s">
        <v>63</v>
      </c>
      <c r="T538" s="14" t="s">
        <v>63</v>
      </c>
      <c r="U538" s="14" t="s">
        <v>63</v>
      </c>
      <c r="V538" s="14" t="s">
        <v>63</v>
      </c>
      <c r="W538" s="14" t="s">
        <v>63</v>
      </c>
      <c r="X538" s="14" t="s">
        <v>63</v>
      </c>
      <c r="Y538" s="14" t="s">
        <v>63</v>
      </c>
      <c r="Z538" s="14" t="s">
        <v>63</v>
      </c>
      <c r="AA538" s="14" t="s">
        <v>177</v>
      </c>
      <c r="AB538" s="14" t="s">
        <v>178</v>
      </c>
      <c r="AC538" s="14" t="s">
        <v>179</v>
      </c>
      <c r="AD538" s="14" t="s">
        <v>180</v>
      </c>
      <c r="AE538" s="14" t="s">
        <v>181</v>
      </c>
      <c r="AF538" s="14" t="s">
        <v>182</v>
      </c>
      <c r="AG538" s="14" t="s">
        <v>183</v>
      </c>
      <c r="AH538" s="14" t="s">
        <v>184</v>
      </c>
      <c r="AI538" s="14" t="s">
        <v>63</v>
      </c>
      <c r="AJ538" s="14" t="s">
        <v>63</v>
      </c>
      <c r="AK538" s="14" t="s">
        <v>63</v>
      </c>
      <c r="AL538" s="14" t="s">
        <v>63</v>
      </c>
      <c r="AM538" s="14" t="s">
        <v>63</v>
      </c>
      <c r="AN538" s="207" t="s">
        <v>66</v>
      </c>
      <c r="AO538" s="207" t="s">
        <v>66</v>
      </c>
      <c r="AP538" s="207" t="s">
        <v>66</v>
      </c>
      <c r="AQ538" s="66" t="s">
        <v>63</v>
      </c>
      <c r="AR538" s="6" t="e">
        <f>VLOOKUP(A:A,EOL!A:B,2,FALSE)</f>
        <v>#N/A</v>
      </c>
    </row>
    <row r="539" spans="1:44" ht="15.75" thickBot="1">
      <c r="A539" s="636" t="s">
        <v>952</v>
      </c>
      <c r="B539" s="421" t="s">
        <v>953</v>
      </c>
      <c r="C539" s="326"/>
      <c r="D539" s="326"/>
      <c r="E539" s="326"/>
      <c r="F539" s="326"/>
      <c r="G539" s="326"/>
      <c r="H539" s="326"/>
      <c r="I539" s="326"/>
      <c r="J539" s="326"/>
      <c r="K539" s="326"/>
      <c r="L539" s="326"/>
      <c r="M539" s="326"/>
      <c r="N539" s="326"/>
      <c r="O539" s="326"/>
      <c r="P539" s="326"/>
      <c r="Q539" s="326"/>
      <c r="R539" s="326"/>
      <c r="S539" s="326"/>
      <c r="T539" s="326"/>
      <c r="U539" s="326"/>
      <c r="V539" s="326"/>
      <c r="W539" s="326"/>
      <c r="X539" s="326"/>
      <c r="Y539" s="326"/>
      <c r="Z539" s="326"/>
      <c r="AA539" s="326"/>
      <c r="AB539" s="326"/>
      <c r="AC539" s="326"/>
      <c r="AD539" s="326"/>
      <c r="AE539" s="326"/>
      <c r="AF539" s="326"/>
      <c r="AG539" s="326"/>
      <c r="AH539" s="326"/>
      <c r="AI539" s="326"/>
      <c r="AJ539" s="326"/>
      <c r="AK539" s="326"/>
      <c r="AL539" s="326"/>
      <c r="AM539" s="326"/>
      <c r="AN539" s="326"/>
      <c r="AO539" s="14" t="s">
        <v>63</v>
      </c>
      <c r="AP539" s="326"/>
      <c r="AQ539" s="66" t="s">
        <v>63</v>
      </c>
      <c r="AR539" s="6" t="e">
        <f>VLOOKUP(A:A,EOL!A:B,2,FALSE)</f>
        <v>#N/A</v>
      </c>
    </row>
    <row r="540" spans="1:44" ht="15.75" thickTop="1">
      <c r="A540" s="530" t="s">
        <v>997</v>
      </c>
      <c r="B540" s="224" t="s">
        <v>994</v>
      </c>
      <c r="C540" s="12" t="s">
        <v>63</v>
      </c>
      <c r="D540" s="12" t="s">
        <v>63</v>
      </c>
      <c r="E540" s="12" t="s">
        <v>63</v>
      </c>
      <c r="F540" s="12" t="s">
        <v>133</v>
      </c>
      <c r="G540" s="12" t="s">
        <v>134</v>
      </c>
      <c r="H540" s="12" t="s">
        <v>135</v>
      </c>
      <c r="I540" s="12" t="s">
        <v>136</v>
      </c>
      <c r="J540" s="12" t="s">
        <v>63</v>
      </c>
      <c r="K540" s="12" t="s">
        <v>63</v>
      </c>
      <c r="L540" s="12" t="s">
        <v>63</v>
      </c>
      <c r="M540" s="12" t="s">
        <v>137</v>
      </c>
      <c r="N540" s="12" t="s">
        <v>63</v>
      </c>
      <c r="O540" s="12" t="s">
        <v>63</v>
      </c>
      <c r="P540" s="12" t="s">
        <v>63</v>
      </c>
      <c r="Q540" s="12" t="s">
        <v>63</v>
      </c>
      <c r="R540" s="12" t="s">
        <v>63</v>
      </c>
      <c r="S540" s="12" t="s">
        <v>63</v>
      </c>
      <c r="T540" s="12" t="s">
        <v>63</v>
      </c>
      <c r="U540" s="12" t="s">
        <v>63</v>
      </c>
      <c r="V540" s="12" t="s">
        <v>63</v>
      </c>
      <c r="W540" s="12" t="s">
        <v>63</v>
      </c>
      <c r="X540" s="12" t="s">
        <v>63</v>
      </c>
      <c r="Y540" s="12" t="s">
        <v>63</v>
      </c>
      <c r="Z540" s="12" t="s">
        <v>63</v>
      </c>
      <c r="AA540" s="12" t="s">
        <v>155</v>
      </c>
      <c r="AB540" s="12" t="s">
        <v>156</v>
      </c>
      <c r="AC540" s="12" t="s">
        <v>63</v>
      </c>
      <c r="AD540" s="12" t="s">
        <v>63</v>
      </c>
      <c r="AE540" s="12" t="s">
        <v>63</v>
      </c>
      <c r="AF540" s="12" t="s">
        <v>63</v>
      </c>
      <c r="AG540" s="12" t="s">
        <v>63</v>
      </c>
      <c r="AH540" s="12" t="s">
        <v>63</v>
      </c>
      <c r="AI540" s="12" t="s">
        <v>63</v>
      </c>
      <c r="AJ540" s="12" t="s">
        <v>63</v>
      </c>
      <c r="AK540" s="12" t="s">
        <v>63</v>
      </c>
      <c r="AL540" s="12" t="s">
        <v>63</v>
      </c>
      <c r="AM540" s="12" t="s">
        <v>63</v>
      </c>
      <c r="AN540" s="12" t="s">
        <v>66</v>
      </c>
      <c r="AO540" s="12" t="s">
        <v>66</v>
      </c>
      <c r="AP540" s="12" t="s">
        <v>63</v>
      </c>
      <c r="AQ540" s="64" t="s">
        <v>63</v>
      </c>
      <c r="AR540" s="6" t="e">
        <f>VLOOKUP(A:A,EOL!A:B,2,FALSE)</f>
        <v>#N/A</v>
      </c>
    </row>
    <row r="541" spans="1:44">
      <c r="A541" s="528" t="s">
        <v>157</v>
      </c>
      <c r="B541" s="75" t="s">
        <v>154</v>
      </c>
      <c r="C541" s="14" t="s">
        <v>63</v>
      </c>
      <c r="D541" s="14" t="s">
        <v>63</v>
      </c>
      <c r="E541" s="14" t="s">
        <v>63</v>
      </c>
      <c r="F541" s="14" t="s">
        <v>133</v>
      </c>
      <c r="G541" s="14" t="s">
        <v>134</v>
      </c>
      <c r="H541" s="14" t="s">
        <v>135</v>
      </c>
      <c r="I541" s="14" t="s">
        <v>136</v>
      </c>
      <c r="J541" s="14" t="s">
        <v>63</v>
      </c>
      <c r="K541" s="14" t="s">
        <v>63</v>
      </c>
      <c r="L541" s="14" t="s">
        <v>63</v>
      </c>
      <c r="M541" s="14" t="s">
        <v>137</v>
      </c>
      <c r="N541" s="14" t="s">
        <v>63</v>
      </c>
      <c r="O541" s="14" t="s">
        <v>63</v>
      </c>
      <c r="P541" s="14" t="s">
        <v>63</v>
      </c>
      <c r="Q541" s="14" t="s">
        <v>63</v>
      </c>
      <c r="R541" s="14" t="s">
        <v>63</v>
      </c>
      <c r="S541" s="14" t="s">
        <v>63</v>
      </c>
      <c r="T541" s="14" t="s">
        <v>63</v>
      </c>
      <c r="U541" s="14" t="s">
        <v>63</v>
      </c>
      <c r="V541" s="14" t="s">
        <v>63</v>
      </c>
      <c r="W541" s="14" t="s">
        <v>63</v>
      </c>
      <c r="X541" s="14" t="s">
        <v>63</v>
      </c>
      <c r="Y541" s="14" t="s">
        <v>63</v>
      </c>
      <c r="Z541" s="14" t="s">
        <v>63</v>
      </c>
      <c r="AA541" s="14" t="s">
        <v>155</v>
      </c>
      <c r="AB541" s="14" t="s">
        <v>156</v>
      </c>
      <c r="AC541" s="14" t="s">
        <v>63</v>
      </c>
      <c r="AD541" s="14" t="s">
        <v>63</v>
      </c>
      <c r="AE541" s="14" t="s">
        <v>63</v>
      </c>
      <c r="AF541" s="14" t="s">
        <v>63</v>
      </c>
      <c r="AG541" s="14" t="s">
        <v>63</v>
      </c>
      <c r="AH541" s="14" t="s">
        <v>63</v>
      </c>
      <c r="AI541" s="14" t="s">
        <v>63</v>
      </c>
      <c r="AJ541" s="14" t="s">
        <v>63</v>
      </c>
      <c r="AK541" s="14" t="s">
        <v>63</v>
      </c>
      <c r="AL541" s="14" t="s">
        <v>63</v>
      </c>
      <c r="AM541" s="14" t="s">
        <v>63</v>
      </c>
      <c r="AN541" s="207" t="s">
        <v>66</v>
      </c>
      <c r="AO541" s="207" t="s">
        <v>66</v>
      </c>
      <c r="AP541" s="207" t="s">
        <v>66</v>
      </c>
      <c r="AQ541" s="66" t="s">
        <v>63</v>
      </c>
      <c r="AR541" s="6" t="str">
        <f>VLOOKUP(A:A,EOL!A:B,2,FALSE)</f>
        <v>&lt;-Camera is EOL</v>
      </c>
    </row>
    <row r="542" spans="1:44">
      <c r="A542" s="528" t="s">
        <v>160</v>
      </c>
      <c r="B542" s="75" t="s">
        <v>159</v>
      </c>
      <c r="C542" s="14" t="s">
        <v>63</v>
      </c>
      <c r="D542" s="14" t="s">
        <v>63</v>
      </c>
      <c r="E542" s="14" t="s">
        <v>63</v>
      </c>
      <c r="F542" s="14" t="s">
        <v>133</v>
      </c>
      <c r="G542" s="14" t="s">
        <v>134</v>
      </c>
      <c r="H542" s="14" t="s">
        <v>135</v>
      </c>
      <c r="I542" s="14" t="s">
        <v>136</v>
      </c>
      <c r="J542" s="14" t="s">
        <v>63</v>
      </c>
      <c r="K542" s="14" t="s">
        <v>63</v>
      </c>
      <c r="L542" s="14" t="s">
        <v>63</v>
      </c>
      <c r="M542" s="14" t="s">
        <v>137</v>
      </c>
      <c r="N542" s="14" t="s">
        <v>63</v>
      </c>
      <c r="O542" s="14" t="s">
        <v>63</v>
      </c>
      <c r="P542" s="14" t="s">
        <v>63</v>
      </c>
      <c r="Q542" s="14" t="s">
        <v>63</v>
      </c>
      <c r="R542" s="14" t="s">
        <v>63</v>
      </c>
      <c r="S542" s="14" t="s">
        <v>63</v>
      </c>
      <c r="T542" s="14" t="s">
        <v>63</v>
      </c>
      <c r="U542" s="14" t="s">
        <v>63</v>
      </c>
      <c r="V542" s="14" t="s">
        <v>63</v>
      </c>
      <c r="W542" s="14" t="s">
        <v>63</v>
      </c>
      <c r="X542" s="14" t="s">
        <v>63</v>
      </c>
      <c r="Y542" s="14" t="s">
        <v>63</v>
      </c>
      <c r="Z542" s="14" t="s">
        <v>63</v>
      </c>
      <c r="AA542" s="14" t="s">
        <v>155</v>
      </c>
      <c r="AB542" s="14" t="s">
        <v>156</v>
      </c>
      <c r="AC542" s="14" t="s">
        <v>63</v>
      </c>
      <c r="AD542" s="14" t="s">
        <v>63</v>
      </c>
      <c r="AE542" s="14" t="s">
        <v>63</v>
      </c>
      <c r="AF542" s="14" t="s">
        <v>63</v>
      </c>
      <c r="AG542" s="14" t="s">
        <v>63</v>
      </c>
      <c r="AH542" s="14" t="s">
        <v>63</v>
      </c>
      <c r="AI542" s="14" t="s">
        <v>63</v>
      </c>
      <c r="AJ542" s="14" t="s">
        <v>63</v>
      </c>
      <c r="AK542" s="14" t="s">
        <v>63</v>
      </c>
      <c r="AL542" s="14" t="s">
        <v>63</v>
      </c>
      <c r="AM542" s="14" t="s">
        <v>63</v>
      </c>
      <c r="AN542" s="207" t="s">
        <v>66</v>
      </c>
      <c r="AO542" s="207" t="s">
        <v>66</v>
      </c>
      <c r="AP542" s="207" t="s">
        <v>66</v>
      </c>
      <c r="AQ542" s="66" t="s">
        <v>63</v>
      </c>
      <c r="AR542" s="6" t="str">
        <f>VLOOKUP(A:A,EOL!A:B,2,FALSE)</f>
        <v>&lt;-Camera is EOL</v>
      </c>
    </row>
    <row r="543" spans="1:44">
      <c r="A543" s="521" t="s">
        <v>1002</v>
      </c>
      <c r="B543" s="203" t="s">
        <v>994</v>
      </c>
      <c r="C543" s="14" t="s">
        <v>63</v>
      </c>
      <c r="D543" s="14" t="s">
        <v>63</v>
      </c>
      <c r="E543" s="14" t="s">
        <v>63</v>
      </c>
      <c r="F543" s="14" t="s">
        <v>133</v>
      </c>
      <c r="G543" s="14" t="s">
        <v>134</v>
      </c>
      <c r="H543" s="14" t="s">
        <v>135</v>
      </c>
      <c r="I543" s="14" t="s">
        <v>136</v>
      </c>
      <c r="J543" s="14" t="s">
        <v>63</v>
      </c>
      <c r="K543" s="14" t="s">
        <v>63</v>
      </c>
      <c r="L543" s="14" t="s">
        <v>63</v>
      </c>
      <c r="M543" s="14" t="s">
        <v>137</v>
      </c>
      <c r="N543" s="14" t="s">
        <v>63</v>
      </c>
      <c r="O543" s="14" t="s">
        <v>63</v>
      </c>
      <c r="P543" s="14" t="s">
        <v>63</v>
      </c>
      <c r="Q543" s="14" t="s">
        <v>63</v>
      </c>
      <c r="R543" s="14" t="s">
        <v>63</v>
      </c>
      <c r="S543" s="14" t="s">
        <v>63</v>
      </c>
      <c r="T543" s="14" t="s">
        <v>63</v>
      </c>
      <c r="U543" s="14" t="s">
        <v>63</v>
      </c>
      <c r="V543" s="14" t="s">
        <v>63</v>
      </c>
      <c r="W543" s="14" t="s">
        <v>63</v>
      </c>
      <c r="X543" s="14" t="s">
        <v>63</v>
      </c>
      <c r="Y543" s="14" t="s">
        <v>63</v>
      </c>
      <c r="Z543" s="14" t="s">
        <v>63</v>
      </c>
      <c r="AA543" s="14" t="s">
        <v>155</v>
      </c>
      <c r="AB543" s="14" t="s">
        <v>156</v>
      </c>
      <c r="AC543" s="14" t="s">
        <v>63</v>
      </c>
      <c r="AD543" s="14" t="s">
        <v>63</v>
      </c>
      <c r="AE543" s="14" t="s">
        <v>63</v>
      </c>
      <c r="AF543" s="14" t="s">
        <v>63</v>
      </c>
      <c r="AG543" s="14" t="s">
        <v>63</v>
      </c>
      <c r="AH543" s="14" t="s">
        <v>63</v>
      </c>
      <c r="AI543" s="14" t="s">
        <v>63</v>
      </c>
      <c r="AJ543" s="14" t="s">
        <v>63</v>
      </c>
      <c r="AK543" s="14" t="s">
        <v>63</v>
      </c>
      <c r="AL543" s="14" t="s">
        <v>63</v>
      </c>
      <c r="AM543" s="14" t="s">
        <v>63</v>
      </c>
      <c r="AN543" s="14" t="s">
        <v>66</v>
      </c>
      <c r="AO543" s="14" t="s">
        <v>66</v>
      </c>
      <c r="AP543" s="14" t="s">
        <v>63</v>
      </c>
      <c r="AQ543" s="66" t="s">
        <v>63</v>
      </c>
      <c r="AR543" s="6" t="str">
        <f>VLOOKUP(A:A,EOL!A:B,2,FALSE)</f>
        <v>&lt;-Camera is EOL</v>
      </c>
    </row>
    <row r="544" spans="1:44" ht="15.75" thickBot="1">
      <c r="A544" s="526" t="s">
        <v>996</v>
      </c>
      <c r="B544" s="226" t="s">
        <v>994</v>
      </c>
      <c r="C544" s="17" t="s">
        <v>63</v>
      </c>
      <c r="D544" s="17" t="s">
        <v>63</v>
      </c>
      <c r="E544" s="17" t="s">
        <v>63</v>
      </c>
      <c r="F544" s="17" t="s">
        <v>133</v>
      </c>
      <c r="G544" s="17" t="s">
        <v>134</v>
      </c>
      <c r="H544" s="17" t="s">
        <v>135</v>
      </c>
      <c r="I544" s="17" t="s">
        <v>136</v>
      </c>
      <c r="J544" s="17" t="s">
        <v>63</v>
      </c>
      <c r="K544" s="17" t="s">
        <v>63</v>
      </c>
      <c r="L544" s="17" t="s">
        <v>63</v>
      </c>
      <c r="M544" s="17" t="s">
        <v>137</v>
      </c>
      <c r="N544" s="17" t="s">
        <v>63</v>
      </c>
      <c r="O544" s="17" t="s">
        <v>63</v>
      </c>
      <c r="P544" s="17" t="s">
        <v>63</v>
      </c>
      <c r="Q544" s="17" t="s">
        <v>63</v>
      </c>
      <c r="R544" s="17" t="s">
        <v>63</v>
      </c>
      <c r="S544" s="17" t="s">
        <v>63</v>
      </c>
      <c r="T544" s="17" t="s">
        <v>63</v>
      </c>
      <c r="U544" s="17" t="s">
        <v>63</v>
      </c>
      <c r="V544" s="17" t="s">
        <v>63</v>
      </c>
      <c r="W544" s="17" t="s">
        <v>63</v>
      </c>
      <c r="X544" s="17" t="s">
        <v>63</v>
      </c>
      <c r="Y544" s="17" t="s">
        <v>63</v>
      </c>
      <c r="Z544" s="17" t="s">
        <v>63</v>
      </c>
      <c r="AA544" s="17" t="s">
        <v>155</v>
      </c>
      <c r="AB544" s="17" t="s">
        <v>156</v>
      </c>
      <c r="AC544" s="17" t="s">
        <v>63</v>
      </c>
      <c r="AD544" s="17" t="s">
        <v>63</v>
      </c>
      <c r="AE544" s="17" t="s">
        <v>63</v>
      </c>
      <c r="AF544" s="17" t="s">
        <v>63</v>
      </c>
      <c r="AG544" s="17" t="s">
        <v>63</v>
      </c>
      <c r="AH544" s="17" t="s">
        <v>63</v>
      </c>
      <c r="AI544" s="17" t="s">
        <v>63</v>
      </c>
      <c r="AJ544" s="17" t="s">
        <v>63</v>
      </c>
      <c r="AK544" s="17" t="s">
        <v>63</v>
      </c>
      <c r="AL544" s="17" t="s">
        <v>63</v>
      </c>
      <c r="AM544" s="17" t="s">
        <v>63</v>
      </c>
      <c r="AN544" s="17" t="s">
        <v>66</v>
      </c>
      <c r="AO544" s="17" t="s">
        <v>66</v>
      </c>
      <c r="AP544" s="17" t="s">
        <v>63</v>
      </c>
      <c r="AQ544" s="68" t="s">
        <v>63</v>
      </c>
      <c r="AR544" s="6" t="str">
        <f>VLOOKUP(A:A,EOL!A:B,2,FALSE)</f>
        <v>&lt;-Camera is EOL</v>
      </c>
    </row>
    <row r="545" spans="1:44" ht="15.75" thickTop="1">
      <c r="A545" s="530" t="s">
        <v>993</v>
      </c>
      <c r="B545" s="224" t="s">
        <v>994</v>
      </c>
      <c r="C545" s="12" t="s">
        <v>63</v>
      </c>
      <c r="D545" s="12" t="s">
        <v>63</v>
      </c>
      <c r="E545" s="12" t="s">
        <v>63</v>
      </c>
      <c r="F545" s="12" t="s">
        <v>133</v>
      </c>
      <c r="G545" s="12" t="s">
        <v>134</v>
      </c>
      <c r="H545" s="12" t="s">
        <v>135</v>
      </c>
      <c r="I545" s="12" t="s">
        <v>136</v>
      </c>
      <c r="J545" s="12" t="s">
        <v>63</v>
      </c>
      <c r="K545" s="12" t="s">
        <v>63</v>
      </c>
      <c r="L545" s="12" t="s">
        <v>63</v>
      </c>
      <c r="M545" s="12" t="s">
        <v>137</v>
      </c>
      <c r="N545" s="12" t="s">
        <v>63</v>
      </c>
      <c r="O545" s="12" t="s">
        <v>63</v>
      </c>
      <c r="P545" s="12" t="s">
        <v>63</v>
      </c>
      <c r="Q545" s="12" t="s">
        <v>63</v>
      </c>
      <c r="R545" s="12" t="s">
        <v>63</v>
      </c>
      <c r="S545" s="12" t="s">
        <v>63</v>
      </c>
      <c r="T545" s="12" t="s">
        <v>63</v>
      </c>
      <c r="U545" s="12" t="s">
        <v>63</v>
      </c>
      <c r="V545" s="12" t="s">
        <v>63</v>
      </c>
      <c r="W545" s="12" t="s">
        <v>63</v>
      </c>
      <c r="X545" s="12" t="s">
        <v>63</v>
      </c>
      <c r="Y545" s="12" t="s">
        <v>63</v>
      </c>
      <c r="Z545" s="12" t="s">
        <v>63</v>
      </c>
      <c r="AA545" s="12" t="s">
        <v>155</v>
      </c>
      <c r="AB545" s="12" t="s">
        <v>156</v>
      </c>
      <c r="AC545" s="12" t="s">
        <v>63</v>
      </c>
      <c r="AD545" s="12" t="s">
        <v>63</v>
      </c>
      <c r="AE545" s="12" t="s">
        <v>63</v>
      </c>
      <c r="AF545" s="12" t="s">
        <v>63</v>
      </c>
      <c r="AG545" s="12" t="s">
        <v>63</v>
      </c>
      <c r="AH545" s="12" t="s">
        <v>63</v>
      </c>
      <c r="AI545" s="12" t="s">
        <v>63</v>
      </c>
      <c r="AJ545" s="12" t="s">
        <v>63</v>
      </c>
      <c r="AK545" s="12" t="s">
        <v>63</v>
      </c>
      <c r="AL545" s="12" t="s">
        <v>63</v>
      </c>
      <c r="AM545" s="12" t="s">
        <v>63</v>
      </c>
      <c r="AN545" s="12" t="s">
        <v>66</v>
      </c>
      <c r="AO545" s="12" t="s">
        <v>66</v>
      </c>
      <c r="AP545" s="12" t="s">
        <v>63</v>
      </c>
      <c r="AQ545" s="64" t="s">
        <v>63</v>
      </c>
      <c r="AR545" s="6" t="str">
        <f>VLOOKUP(A:A,EOL!A:B,2,FALSE)</f>
        <v>&lt;-Camera is EOL</v>
      </c>
    </row>
    <row r="546" spans="1:44">
      <c r="A546" s="521" t="s">
        <v>995</v>
      </c>
      <c r="B546" s="203" t="s">
        <v>994</v>
      </c>
      <c r="C546" s="14" t="s">
        <v>63</v>
      </c>
      <c r="D546" s="14" t="s">
        <v>63</v>
      </c>
      <c r="E546" s="14" t="s">
        <v>63</v>
      </c>
      <c r="F546" s="14" t="s">
        <v>133</v>
      </c>
      <c r="G546" s="14" t="s">
        <v>134</v>
      </c>
      <c r="H546" s="14" t="s">
        <v>135</v>
      </c>
      <c r="I546" s="14" t="s">
        <v>136</v>
      </c>
      <c r="J546" s="14" t="s">
        <v>63</v>
      </c>
      <c r="K546" s="14" t="s">
        <v>63</v>
      </c>
      <c r="L546" s="14" t="s">
        <v>63</v>
      </c>
      <c r="M546" s="14" t="s">
        <v>137</v>
      </c>
      <c r="N546" s="14" t="s">
        <v>63</v>
      </c>
      <c r="O546" s="14" t="s">
        <v>63</v>
      </c>
      <c r="P546" s="14" t="s">
        <v>63</v>
      </c>
      <c r="Q546" s="14" t="s">
        <v>63</v>
      </c>
      <c r="R546" s="14" t="s">
        <v>63</v>
      </c>
      <c r="S546" s="14" t="s">
        <v>63</v>
      </c>
      <c r="T546" s="14" t="s">
        <v>63</v>
      </c>
      <c r="U546" s="14" t="s">
        <v>63</v>
      </c>
      <c r="V546" s="14" t="s">
        <v>63</v>
      </c>
      <c r="W546" s="14" t="s">
        <v>63</v>
      </c>
      <c r="X546" s="14" t="s">
        <v>63</v>
      </c>
      <c r="Y546" s="14" t="s">
        <v>63</v>
      </c>
      <c r="Z546" s="14" t="s">
        <v>63</v>
      </c>
      <c r="AA546" s="14" t="s">
        <v>155</v>
      </c>
      <c r="AB546" s="14" t="s">
        <v>156</v>
      </c>
      <c r="AC546" s="14" t="s">
        <v>63</v>
      </c>
      <c r="AD546" s="14" t="s">
        <v>63</v>
      </c>
      <c r="AE546" s="14" t="s">
        <v>63</v>
      </c>
      <c r="AF546" s="14" t="s">
        <v>63</v>
      </c>
      <c r="AG546" s="14" t="s">
        <v>63</v>
      </c>
      <c r="AH546" s="14" t="s">
        <v>63</v>
      </c>
      <c r="AI546" s="14" t="s">
        <v>63</v>
      </c>
      <c r="AJ546" s="14" t="s">
        <v>63</v>
      </c>
      <c r="AK546" s="14" t="s">
        <v>63</v>
      </c>
      <c r="AL546" s="14" t="s">
        <v>63</v>
      </c>
      <c r="AM546" s="14" t="s">
        <v>63</v>
      </c>
      <c r="AN546" s="14" t="s">
        <v>66</v>
      </c>
      <c r="AO546" s="14" t="s">
        <v>66</v>
      </c>
      <c r="AP546" s="14" t="s">
        <v>63</v>
      </c>
      <c r="AQ546" s="66" t="s">
        <v>63</v>
      </c>
      <c r="AR546" s="6" t="str">
        <f>VLOOKUP(A:A,EOL!A:B,2,FALSE)</f>
        <v>&lt;-Camera is EOL</v>
      </c>
    </row>
    <row r="547" spans="1:44">
      <c r="A547" s="767" t="s">
        <v>66</v>
      </c>
      <c r="B547" s="761" t="s">
        <v>1116</v>
      </c>
      <c r="C547" s="14" t="s">
        <v>63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  <c r="AJ547" s="14"/>
      <c r="AK547" s="14"/>
      <c r="AL547" s="14"/>
      <c r="AM547" s="14"/>
      <c r="AN547" s="14" t="s">
        <v>66</v>
      </c>
      <c r="AO547" s="14" t="s">
        <v>66</v>
      </c>
      <c r="AP547" s="14" t="s">
        <v>63</v>
      </c>
      <c r="AQ547" s="66" t="s">
        <v>63</v>
      </c>
      <c r="AR547" s="6" t="e">
        <f>VLOOKUP(A:A,EOL!A:B,2,FALSE)</f>
        <v>#N/A</v>
      </c>
    </row>
    <row r="548" spans="1:44">
      <c r="A548" s="767" t="s">
        <v>1258</v>
      </c>
      <c r="B548" s="761" t="s">
        <v>1259</v>
      </c>
      <c r="C548" s="14" t="s">
        <v>63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  <c r="AJ548" s="14"/>
      <c r="AK548" s="14"/>
      <c r="AL548" s="14"/>
      <c r="AM548" s="14"/>
      <c r="AN548" s="14" t="s">
        <v>66</v>
      </c>
      <c r="AO548" s="14" t="s">
        <v>66</v>
      </c>
      <c r="AP548" s="14" t="s">
        <v>63</v>
      </c>
      <c r="AQ548" s="66" t="s">
        <v>63</v>
      </c>
      <c r="AR548" s="6" t="e">
        <f>VLOOKUP(A:A,EOL!A:B,2,FALSE)</f>
        <v>#N/A</v>
      </c>
    </row>
    <row r="549" spans="1:44">
      <c r="A549" s="782" t="s">
        <v>1266</v>
      </c>
      <c r="B549" s="761" t="s">
        <v>1259</v>
      </c>
      <c r="C549" s="14" t="s">
        <v>63</v>
      </c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  <c r="AJ549" s="14"/>
      <c r="AK549" s="14"/>
      <c r="AL549" s="14"/>
      <c r="AM549" s="14"/>
      <c r="AN549" s="14" t="s">
        <v>66</v>
      </c>
      <c r="AO549" s="14" t="s">
        <v>66</v>
      </c>
      <c r="AP549" s="14" t="s">
        <v>63</v>
      </c>
      <c r="AQ549" s="66" t="s">
        <v>63</v>
      </c>
      <c r="AR549" s="6" t="e">
        <f>VLOOKUP(A:A,EOL!A:B,2,FALSE)</f>
        <v>#N/A</v>
      </c>
    </row>
    <row r="550" spans="1:44">
      <c r="A550" s="637" t="s">
        <v>882</v>
      </c>
      <c r="B550" s="75" t="s">
        <v>876</v>
      </c>
      <c r="C550" s="14" t="s">
        <v>63</v>
      </c>
      <c r="D550" s="14" t="s">
        <v>63</v>
      </c>
      <c r="E550" s="14" t="s">
        <v>63</v>
      </c>
      <c r="F550" s="14" t="s">
        <v>63</v>
      </c>
      <c r="G550" s="14" t="s">
        <v>63</v>
      </c>
      <c r="H550" s="14" t="s">
        <v>63</v>
      </c>
      <c r="I550" s="14" t="s">
        <v>63</v>
      </c>
      <c r="J550" s="14" t="s">
        <v>63</v>
      </c>
      <c r="K550" s="14" t="s">
        <v>63</v>
      </c>
      <c r="L550" s="14" t="s">
        <v>63</v>
      </c>
      <c r="M550" s="14" t="s">
        <v>63</v>
      </c>
      <c r="N550" s="14" t="s">
        <v>63</v>
      </c>
      <c r="O550" s="14" t="s">
        <v>63</v>
      </c>
      <c r="P550" s="14" t="s">
        <v>63</v>
      </c>
      <c r="Q550" s="14" t="s">
        <v>63</v>
      </c>
      <c r="R550" s="14" t="s">
        <v>63</v>
      </c>
      <c r="S550" s="14" t="s">
        <v>63</v>
      </c>
      <c r="T550" s="14" t="s">
        <v>63</v>
      </c>
      <c r="U550" s="14" t="s">
        <v>63</v>
      </c>
      <c r="V550" s="14" t="s">
        <v>63</v>
      </c>
      <c r="W550" s="14" t="s">
        <v>63</v>
      </c>
      <c r="X550" s="14" t="s">
        <v>63</v>
      </c>
      <c r="Y550" s="14" t="s">
        <v>63</v>
      </c>
      <c r="Z550" s="14" t="s">
        <v>63</v>
      </c>
      <c r="AA550" s="14" t="s">
        <v>63</v>
      </c>
      <c r="AB550" s="14" t="s">
        <v>63</v>
      </c>
      <c r="AC550" s="14" t="s">
        <v>63</v>
      </c>
      <c r="AD550" s="14" t="s">
        <v>63</v>
      </c>
      <c r="AE550" s="14" t="s">
        <v>63</v>
      </c>
      <c r="AF550" s="14" t="s">
        <v>63</v>
      </c>
      <c r="AG550" s="14" t="s">
        <v>63</v>
      </c>
      <c r="AH550" s="14" t="s">
        <v>63</v>
      </c>
      <c r="AI550" s="14" t="s">
        <v>63</v>
      </c>
      <c r="AJ550" s="14" t="s">
        <v>63</v>
      </c>
      <c r="AK550" s="14" t="s">
        <v>63</v>
      </c>
      <c r="AL550" s="14" t="s">
        <v>63</v>
      </c>
      <c r="AM550" s="14" t="s">
        <v>63</v>
      </c>
      <c r="AN550" s="57" t="s">
        <v>66</v>
      </c>
      <c r="AO550" s="57" t="s">
        <v>66</v>
      </c>
      <c r="AP550" s="57" t="s">
        <v>66</v>
      </c>
      <c r="AQ550" s="66" t="s">
        <v>63</v>
      </c>
      <c r="AR550" s="6" t="e">
        <f>VLOOKUP(A:A,EOL!A:B,2,FALSE)</f>
        <v>#N/A</v>
      </c>
    </row>
    <row r="551" spans="1:44">
      <c r="A551" s="592" t="s">
        <v>883</v>
      </c>
      <c r="B551" s="75" t="s">
        <v>876</v>
      </c>
      <c r="C551" s="14" t="s">
        <v>63</v>
      </c>
      <c r="D551" s="14" t="s">
        <v>63</v>
      </c>
      <c r="E551" s="14" t="s">
        <v>63</v>
      </c>
      <c r="F551" s="14" t="s">
        <v>63</v>
      </c>
      <c r="G551" s="14" t="s">
        <v>63</v>
      </c>
      <c r="H551" s="14" t="s">
        <v>63</v>
      </c>
      <c r="I551" s="14" t="s">
        <v>63</v>
      </c>
      <c r="J551" s="14" t="s">
        <v>63</v>
      </c>
      <c r="K551" s="14" t="s">
        <v>63</v>
      </c>
      <c r="L551" s="14" t="s">
        <v>63</v>
      </c>
      <c r="M551" s="14" t="s">
        <v>63</v>
      </c>
      <c r="N551" s="14" t="s">
        <v>63</v>
      </c>
      <c r="O551" s="14" t="s">
        <v>63</v>
      </c>
      <c r="P551" s="14" t="s">
        <v>63</v>
      </c>
      <c r="Q551" s="14" t="s">
        <v>63</v>
      </c>
      <c r="R551" s="14" t="s">
        <v>63</v>
      </c>
      <c r="S551" s="14" t="s">
        <v>63</v>
      </c>
      <c r="T551" s="14" t="s">
        <v>63</v>
      </c>
      <c r="U551" s="14" t="s">
        <v>63</v>
      </c>
      <c r="V551" s="14" t="s">
        <v>63</v>
      </c>
      <c r="W551" s="14" t="s">
        <v>63</v>
      </c>
      <c r="X551" s="14" t="s">
        <v>63</v>
      </c>
      <c r="Y551" s="14" t="s">
        <v>63</v>
      </c>
      <c r="Z551" s="14" t="s">
        <v>63</v>
      </c>
      <c r="AA551" s="14" t="s">
        <v>63</v>
      </c>
      <c r="AB551" s="14" t="s">
        <v>63</v>
      </c>
      <c r="AC551" s="14" t="s">
        <v>63</v>
      </c>
      <c r="AD551" s="14" t="s">
        <v>63</v>
      </c>
      <c r="AE551" s="14" t="s">
        <v>63</v>
      </c>
      <c r="AF551" s="14" t="s">
        <v>63</v>
      </c>
      <c r="AG551" s="14" t="s">
        <v>63</v>
      </c>
      <c r="AH551" s="14" t="s">
        <v>63</v>
      </c>
      <c r="AI551" s="14" t="s">
        <v>63</v>
      </c>
      <c r="AJ551" s="14" t="s">
        <v>63</v>
      </c>
      <c r="AK551" s="14" t="s">
        <v>63</v>
      </c>
      <c r="AL551" s="14" t="s">
        <v>63</v>
      </c>
      <c r="AM551" s="14" t="s">
        <v>63</v>
      </c>
      <c r="AN551" s="57" t="s">
        <v>66</v>
      </c>
      <c r="AO551" s="57" t="s">
        <v>66</v>
      </c>
      <c r="AP551" s="57" t="s">
        <v>66</v>
      </c>
      <c r="AQ551" s="66" t="s">
        <v>63</v>
      </c>
      <c r="AR551" s="6" t="e">
        <f>VLOOKUP(A:A,EOL!A:B,2,FALSE)</f>
        <v>#N/A</v>
      </c>
    </row>
    <row r="552" spans="1:44">
      <c r="A552" s="592" t="s">
        <v>884</v>
      </c>
      <c r="B552" s="75" t="s">
        <v>876</v>
      </c>
      <c r="C552" s="14" t="s">
        <v>63</v>
      </c>
      <c r="D552" s="14" t="s">
        <v>63</v>
      </c>
      <c r="E552" s="14" t="s">
        <v>63</v>
      </c>
      <c r="F552" s="14" t="s">
        <v>63</v>
      </c>
      <c r="G552" s="14" t="s">
        <v>63</v>
      </c>
      <c r="H552" s="14" t="s">
        <v>63</v>
      </c>
      <c r="I552" s="14" t="s">
        <v>63</v>
      </c>
      <c r="J552" s="14" t="s">
        <v>63</v>
      </c>
      <c r="K552" s="14" t="s">
        <v>63</v>
      </c>
      <c r="L552" s="14" t="s">
        <v>63</v>
      </c>
      <c r="M552" s="14" t="s">
        <v>63</v>
      </c>
      <c r="N552" s="14" t="s">
        <v>63</v>
      </c>
      <c r="O552" s="14" t="s">
        <v>63</v>
      </c>
      <c r="P552" s="14" t="s">
        <v>63</v>
      </c>
      <c r="Q552" s="14" t="s">
        <v>63</v>
      </c>
      <c r="R552" s="14" t="s">
        <v>63</v>
      </c>
      <c r="S552" s="14" t="s">
        <v>63</v>
      </c>
      <c r="T552" s="14" t="s">
        <v>63</v>
      </c>
      <c r="U552" s="14" t="s">
        <v>63</v>
      </c>
      <c r="V552" s="14" t="s">
        <v>63</v>
      </c>
      <c r="W552" s="14" t="s">
        <v>63</v>
      </c>
      <c r="X552" s="14" t="s">
        <v>63</v>
      </c>
      <c r="Y552" s="14" t="s">
        <v>63</v>
      </c>
      <c r="Z552" s="14" t="s">
        <v>63</v>
      </c>
      <c r="AA552" s="14" t="s">
        <v>63</v>
      </c>
      <c r="AB552" s="14" t="s">
        <v>63</v>
      </c>
      <c r="AC552" s="14" t="s">
        <v>63</v>
      </c>
      <c r="AD552" s="14" t="s">
        <v>63</v>
      </c>
      <c r="AE552" s="14" t="s">
        <v>63</v>
      </c>
      <c r="AF552" s="14" t="s">
        <v>63</v>
      </c>
      <c r="AG552" s="14" t="s">
        <v>63</v>
      </c>
      <c r="AH552" s="14" t="s">
        <v>63</v>
      </c>
      <c r="AI552" s="14" t="s">
        <v>63</v>
      </c>
      <c r="AJ552" s="14" t="s">
        <v>63</v>
      </c>
      <c r="AK552" s="14" t="s">
        <v>63</v>
      </c>
      <c r="AL552" s="14" t="s">
        <v>63</v>
      </c>
      <c r="AM552" s="14" t="s">
        <v>63</v>
      </c>
      <c r="AN552" s="57" t="s">
        <v>66</v>
      </c>
      <c r="AO552" s="57" t="s">
        <v>66</v>
      </c>
      <c r="AP552" s="57" t="s">
        <v>66</v>
      </c>
      <c r="AQ552" s="66" t="s">
        <v>63</v>
      </c>
      <c r="AR552" s="6" t="e">
        <f>VLOOKUP(A:A,EOL!A:B,2,FALSE)</f>
        <v>#N/A</v>
      </c>
    </row>
    <row r="553" spans="1:44" ht="45">
      <c r="A553" s="523" t="s">
        <v>336</v>
      </c>
      <c r="B553" s="65" t="s">
        <v>337</v>
      </c>
      <c r="C553" s="14" t="s">
        <v>308</v>
      </c>
      <c r="D553" s="14" t="s">
        <v>63</v>
      </c>
      <c r="E553" s="14" t="s">
        <v>63</v>
      </c>
      <c r="F553" s="14" t="s">
        <v>63</v>
      </c>
      <c r="G553" s="30" t="s">
        <v>63</v>
      </c>
      <c r="H553" s="30" t="s">
        <v>63</v>
      </c>
      <c r="I553" s="30" t="s">
        <v>63</v>
      </c>
      <c r="J553" s="14" t="s">
        <v>338</v>
      </c>
      <c r="K553" s="14" t="s">
        <v>310</v>
      </c>
      <c r="L553" s="14" t="s">
        <v>63</v>
      </c>
      <c r="M553" s="30" t="s">
        <v>239</v>
      </c>
      <c r="N553" s="49" t="s">
        <v>213</v>
      </c>
      <c r="O553" s="30" t="s">
        <v>214</v>
      </c>
      <c r="P553" s="30" t="s">
        <v>215</v>
      </c>
      <c r="Q553" s="30" t="s">
        <v>216</v>
      </c>
      <c r="R553" s="30" t="s">
        <v>217</v>
      </c>
      <c r="S553" s="24" t="s">
        <v>227</v>
      </c>
      <c r="T553" s="24" t="s">
        <v>219</v>
      </c>
      <c r="U553" s="23" t="s">
        <v>220</v>
      </c>
      <c r="V553" s="23" t="s">
        <v>221</v>
      </c>
      <c r="W553" s="23" t="s">
        <v>222</v>
      </c>
      <c r="X553" s="23" t="s">
        <v>223</v>
      </c>
      <c r="Y553" s="25" t="s">
        <v>224</v>
      </c>
      <c r="Z553" s="23" t="s">
        <v>63</v>
      </c>
      <c r="AA553" s="34" t="s">
        <v>63</v>
      </c>
      <c r="AB553" s="34" t="s">
        <v>63</v>
      </c>
      <c r="AC553" s="34" t="s">
        <v>63</v>
      </c>
      <c r="AD553" s="34" t="s">
        <v>63</v>
      </c>
      <c r="AE553" s="34" t="s">
        <v>63</v>
      </c>
      <c r="AF553" s="34" t="s">
        <v>63</v>
      </c>
      <c r="AG553" s="34" t="s">
        <v>63</v>
      </c>
      <c r="AH553" s="34" t="s">
        <v>63</v>
      </c>
      <c r="AI553" s="34" t="s">
        <v>63</v>
      </c>
      <c r="AJ553" s="34" t="s">
        <v>63</v>
      </c>
      <c r="AK553" s="34" t="s">
        <v>63</v>
      </c>
      <c r="AL553" s="34" t="s">
        <v>63</v>
      </c>
      <c r="AM553" s="14" t="s">
        <v>63</v>
      </c>
      <c r="AN553" s="57" t="s">
        <v>240</v>
      </c>
      <c r="AO553" s="57" t="s">
        <v>312</v>
      </c>
      <c r="AP553" s="57" t="s">
        <v>109</v>
      </c>
      <c r="AQ553" s="66" t="s">
        <v>63</v>
      </c>
      <c r="AR553" s="6" t="e">
        <f>VLOOKUP(A:A,EOL!A:B,2,FALSE)</f>
        <v>#N/A</v>
      </c>
    </row>
    <row r="554" spans="1:44">
      <c r="A554" s="523" t="s">
        <v>374</v>
      </c>
      <c r="B554" s="75" t="s">
        <v>375</v>
      </c>
      <c r="C554" s="14" t="s">
        <v>63</v>
      </c>
      <c r="D554" s="14" t="s">
        <v>63</v>
      </c>
      <c r="E554" s="14" t="s">
        <v>63</v>
      </c>
      <c r="F554" s="14" t="s">
        <v>63</v>
      </c>
      <c r="G554" s="30" t="s">
        <v>63</v>
      </c>
      <c r="H554" s="30" t="s">
        <v>63</v>
      </c>
      <c r="I554" s="30" t="s">
        <v>63</v>
      </c>
      <c r="J554" s="14" t="s">
        <v>63</v>
      </c>
      <c r="K554" s="14" t="s">
        <v>63</v>
      </c>
      <c r="L554" s="14" t="s">
        <v>63</v>
      </c>
      <c r="M554" s="30" t="s">
        <v>63</v>
      </c>
      <c r="N554" s="30" t="s">
        <v>63</v>
      </c>
      <c r="O554" s="30" t="s">
        <v>63</v>
      </c>
      <c r="P554" s="30" t="s">
        <v>63</v>
      </c>
      <c r="Q554" s="30" t="s">
        <v>63</v>
      </c>
      <c r="R554" s="30" t="s">
        <v>63</v>
      </c>
      <c r="S554" s="30" t="s">
        <v>63</v>
      </c>
      <c r="T554" s="30" t="s">
        <v>63</v>
      </c>
      <c r="U554" s="30" t="s">
        <v>63</v>
      </c>
      <c r="V554" s="30" t="s">
        <v>63</v>
      </c>
      <c r="W554" s="30" t="s">
        <v>63</v>
      </c>
      <c r="X554" s="30" t="s">
        <v>63</v>
      </c>
      <c r="Y554" s="30" t="s">
        <v>63</v>
      </c>
      <c r="Z554" s="30" t="s">
        <v>63</v>
      </c>
      <c r="AA554" s="14" t="s">
        <v>63</v>
      </c>
      <c r="AB554" s="14" t="s">
        <v>63</v>
      </c>
      <c r="AC554" s="14" t="s">
        <v>63</v>
      </c>
      <c r="AD554" s="14" t="s">
        <v>63</v>
      </c>
      <c r="AE554" s="14" t="s">
        <v>63</v>
      </c>
      <c r="AF554" s="14" t="s">
        <v>63</v>
      </c>
      <c r="AG554" s="14" t="s">
        <v>63</v>
      </c>
      <c r="AH554" s="14" t="s">
        <v>63</v>
      </c>
      <c r="AI554" s="14" t="s">
        <v>63</v>
      </c>
      <c r="AJ554" s="14" t="s">
        <v>63</v>
      </c>
      <c r="AK554" s="14" t="s">
        <v>63</v>
      </c>
      <c r="AL554" s="14" t="s">
        <v>63</v>
      </c>
      <c r="AM554" s="14" t="s">
        <v>63</v>
      </c>
      <c r="AN554" s="207" t="s">
        <v>66</v>
      </c>
      <c r="AO554" s="207" t="s">
        <v>66</v>
      </c>
      <c r="AP554" s="207" t="s">
        <v>66</v>
      </c>
      <c r="AQ554" s="66" t="s">
        <v>63</v>
      </c>
      <c r="AR554" s="6" t="e">
        <f>VLOOKUP(A:A,EOL!A:B,2,FALSE)</f>
        <v>#N/A</v>
      </c>
    </row>
    <row r="555" spans="1:44" ht="45">
      <c r="A555" s="523" t="s">
        <v>339</v>
      </c>
      <c r="B555" s="65" t="s">
        <v>337</v>
      </c>
      <c r="C555" s="14" t="s">
        <v>308</v>
      </c>
      <c r="D555" s="14" t="s">
        <v>63</v>
      </c>
      <c r="E555" s="14" t="s">
        <v>63</v>
      </c>
      <c r="F555" s="14" t="s">
        <v>63</v>
      </c>
      <c r="G555" s="30" t="s">
        <v>63</v>
      </c>
      <c r="H555" s="30" t="s">
        <v>63</v>
      </c>
      <c r="I555" s="30" t="s">
        <v>63</v>
      </c>
      <c r="J555" s="14" t="s">
        <v>338</v>
      </c>
      <c r="K555" s="14" t="s">
        <v>310</v>
      </c>
      <c r="L555" s="14" t="s">
        <v>63</v>
      </c>
      <c r="M555" s="30" t="s">
        <v>239</v>
      </c>
      <c r="N555" s="49" t="s">
        <v>213</v>
      </c>
      <c r="O555" s="30" t="s">
        <v>214</v>
      </c>
      <c r="P555" s="30" t="s">
        <v>215</v>
      </c>
      <c r="Q555" s="30" t="s">
        <v>216</v>
      </c>
      <c r="R555" s="30" t="s">
        <v>217</v>
      </c>
      <c r="S555" s="24" t="s">
        <v>227</v>
      </c>
      <c r="T555" s="24" t="s">
        <v>219</v>
      </c>
      <c r="U555" s="23" t="s">
        <v>220</v>
      </c>
      <c r="V555" s="23" t="s">
        <v>221</v>
      </c>
      <c r="W555" s="23" t="s">
        <v>222</v>
      </c>
      <c r="X555" s="23" t="s">
        <v>223</v>
      </c>
      <c r="Y555" s="25" t="s">
        <v>224</v>
      </c>
      <c r="Z555" s="23" t="s">
        <v>63</v>
      </c>
      <c r="AA555" s="34" t="s">
        <v>63</v>
      </c>
      <c r="AB555" s="34" t="s">
        <v>63</v>
      </c>
      <c r="AC555" s="34" t="s">
        <v>63</v>
      </c>
      <c r="AD555" s="34" t="s">
        <v>63</v>
      </c>
      <c r="AE555" s="34" t="s">
        <v>63</v>
      </c>
      <c r="AF555" s="34" t="s">
        <v>63</v>
      </c>
      <c r="AG555" s="34" t="s">
        <v>63</v>
      </c>
      <c r="AH555" s="34" t="s">
        <v>63</v>
      </c>
      <c r="AI555" s="34" t="s">
        <v>63</v>
      </c>
      <c r="AJ555" s="34" t="s">
        <v>63</v>
      </c>
      <c r="AK555" s="34" t="s">
        <v>63</v>
      </c>
      <c r="AL555" s="34" t="s">
        <v>63</v>
      </c>
      <c r="AM555" s="14" t="s">
        <v>63</v>
      </c>
      <c r="AN555" s="57" t="s">
        <v>240</v>
      </c>
      <c r="AO555" s="57" t="s">
        <v>312</v>
      </c>
      <c r="AP555" s="57" t="s">
        <v>109</v>
      </c>
      <c r="AQ555" s="66" t="s">
        <v>63</v>
      </c>
      <c r="AR555" s="6" t="e">
        <f>VLOOKUP(A:A,EOL!A:B,2,FALSE)</f>
        <v>#N/A</v>
      </c>
    </row>
    <row r="556" spans="1:44" ht="45">
      <c r="A556" s="524" t="s">
        <v>364</v>
      </c>
      <c r="B556" s="65" t="s">
        <v>358</v>
      </c>
      <c r="C556" s="34" t="s">
        <v>108</v>
      </c>
      <c r="D556" s="34" t="s">
        <v>63</v>
      </c>
      <c r="E556" s="34" t="s">
        <v>359</v>
      </c>
      <c r="F556" s="34" t="s">
        <v>63</v>
      </c>
      <c r="G556" s="23" t="s">
        <v>63</v>
      </c>
      <c r="H556" s="23" t="s">
        <v>63</v>
      </c>
      <c r="I556" s="23" t="s">
        <v>63</v>
      </c>
      <c r="J556" s="34" t="s">
        <v>360</v>
      </c>
      <c r="K556" s="34" t="s">
        <v>361</v>
      </c>
      <c r="L556" s="34" t="s">
        <v>63</v>
      </c>
      <c r="M556" s="34" t="s">
        <v>63</v>
      </c>
      <c r="N556" s="23" t="s">
        <v>213</v>
      </c>
      <c r="O556" s="23" t="s">
        <v>214</v>
      </c>
      <c r="P556" s="23" t="s">
        <v>215</v>
      </c>
      <c r="Q556" s="23" t="s">
        <v>216</v>
      </c>
      <c r="R556" s="23" t="s">
        <v>217</v>
      </c>
      <c r="S556" s="24" t="s">
        <v>227</v>
      </c>
      <c r="T556" s="24" t="s">
        <v>219</v>
      </c>
      <c r="U556" s="23" t="s">
        <v>220</v>
      </c>
      <c r="V556" s="23" t="s">
        <v>221</v>
      </c>
      <c r="W556" s="23" t="s">
        <v>222</v>
      </c>
      <c r="X556" s="23" t="s">
        <v>223</v>
      </c>
      <c r="Y556" s="25" t="s">
        <v>224</v>
      </c>
      <c r="Z556" s="23" t="s">
        <v>63</v>
      </c>
      <c r="AA556" s="34" t="s">
        <v>63</v>
      </c>
      <c r="AB556" s="34" t="s">
        <v>63</v>
      </c>
      <c r="AC556" s="34" t="s">
        <v>63</v>
      </c>
      <c r="AD556" s="34" t="s">
        <v>63</v>
      </c>
      <c r="AE556" s="34" t="s">
        <v>63</v>
      </c>
      <c r="AF556" s="34" t="s">
        <v>63</v>
      </c>
      <c r="AG556" s="34" t="s">
        <v>63</v>
      </c>
      <c r="AH556" s="34" t="s">
        <v>63</v>
      </c>
      <c r="AI556" s="34" t="s">
        <v>63</v>
      </c>
      <c r="AJ556" s="34" t="s">
        <v>63</v>
      </c>
      <c r="AK556" s="34" t="s">
        <v>63</v>
      </c>
      <c r="AL556" s="34" t="s">
        <v>63</v>
      </c>
      <c r="AM556" s="14" t="s">
        <v>63</v>
      </c>
      <c r="AN556" s="57" t="s">
        <v>362</v>
      </c>
      <c r="AO556" s="57" t="s">
        <v>108</v>
      </c>
      <c r="AP556" s="207" t="s">
        <v>363</v>
      </c>
      <c r="AQ556" s="66" t="s">
        <v>63</v>
      </c>
      <c r="AR556" s="6" t="e">
        <f>VLOOKUP(A:A,EOL!A:B,2,FALSE)</f>
        <v>#N/A</v>
      </c>
    </row>
    <row r="557" spans="1:44" ht="45.75" thickBot="1">
      <c r="A557" s="545" t="s">
        <v>365</v>
      </c>
      <c r="B557" s="67" t="s">
        <v>358</v>
      </c>
      <c r="C557" s="33" t="s">
        <v>108</v>
      </c>
      <c r="D557" s="33" t="s">
        <v>63</v>
      </c>
      <c r="E557" s="33" t="s">
        <v>359</v>
      </c>
      <c r="F557" s="33" t="s">
        <v>63</v>
      </c>
      <c r="G557" s="26" t="s">
        <v>63</v>
      </c>
      <c r="H557" s="26" t="s">
        <v>63</v>
      </c>
      <c r="I557" s="26" t="s">
        <v>63</v>
      </c>
      <c r="J557" s="33" t="s">
        <v>360</v>
      </c>
      <c r="K557" s="33" t="s">
        <v>361</v>
      </c>
      <c r="L557" s="33" t="s">
        <v>63</v>
      </c>
      <c r="M557" s="33" t="s">
        <v>63</v>
      </c>
      <c r="N557" s="26" t="s">
        <v>213</v>
      </c>
      <c r="O557" s="26" t="s">
        <v>214</v>
      </c>
      <c r="P557" s="26" t="s">
        <v>215</v>
      </c>
      <c r="Q557" s="26" t="s">
        <v>216</v>
      </c>
      <c r="R557" s="26" t="s">
        <v>217</v>
      </c>
      <c r="S557" s="27" t="s">
        <v>227</v>
      </c>
      <c r="T557" s="27" t="s">
        <v>219</v>
      </c>
      <c r="U557" s="26" t="s">
        <v>220</v>
      </c>
      <c r="V557" s="26" t="s">
        <v>221</v>
      </c>
      <c r="W557" s="26" t="s">
        <v>222</v>
      </c>
      <c r="X557" s="26" t="s">
        <v>223</v>
      </c>
      <c r="Y557" s="28" t="s">
        <v>224</v>
      </c>
      <c r="Z557" s="360" t="s">
        <v>63</v>
      </c>
      <c r="AA557" s="362" t="s">
        <v>63</v>
      </c>
      <c r="AB557" s="362" t="s">
        <v>63</v>
      </c>
      <c r="AC557" s="362" t="s">
        <v>63</v>
      </c>
      <c r="AD557" s="362" t="s">
        <v>63</v>
      </c>
      <c r="AE557" s="362" t="s">
        <v>63</v>
      </c>
      <c r="AF557" s="362" t="s">
        <v>63</v>
      </c>
      <c r="AG557" s="362" t="s">
        <v>63</v>
      </c>
      <c r="AH557" s="362" t="s">
        <v>63</v>
      </c>
      <c r="AI557" s="362" t="s">
        <v>63</v>
      </c>
      <c r="AJ557" s="33" t="s">
        <v>63</v>
      </c>
      <c r="AK557" s="33" t="s">
        <v>63</v>
      </c>
      <c r="AL557" s="33" t="s">
        <v>63</v>
      </c>
      <c r="AM557" s="17" t="s">
        <v>63</v>
      </c>
      <c r="AN557" s="70" t="s">
        <v>362</v>
      </c>
      <c r="AO557" s="70" t="s">
        <v>108</v>
      </c>
      <c r="AP557" s="220" t="s">
        <v>363</v>
      </c>
      <c r="AQ557" s="68" t="s">
        <v>63</v>
      </c>
      <c r="AR557" s="6" t="e">
        <f>VLOOKUP(A:A,EOL!A:B,2,FALSE)</f>
        <v>#N/A</v>
      </c>
    </row>
    <row r="558" spans="1:44" ht="16.5" thickTop="1" thickBot="1">
      <c r="A558" s="638" t="s">
        <v>942</v>
      </c>
      <c r="B558" s="208" t="s">
        <v>943</v>
      </c>
      <c r="C558" s="17" t="s">
        <v>63</v>
      </c>
      <c r="D558" s="121" t="s">
        <v>63</v>
      </c>
      <c r="E558" s="121" t="s">
        <v>944</v>
      </c>
      <c r="F558" s="121" t="s">
        <v>63</v>
      </c>
      <c r="G558" s="121" t="s">
        <v>63</v>
      </c>
      <c r="H558" s="121" t="s">
        <v>63</v>
      </c>
      <c r="I558" s="121" t="s">
        <v>63</v>
      </c>
      <c r="J558" s="121" t="s">
        <v>63</v>
      </c>
      <c r="K558" s="121" t="s">
        <v>63</v>
      </c>
      <c r="L558" s="121" t="s">
        <v>63</v>
      </c>
      <c r="M558" s="121" t="s">
        <v>63</v>
      </c>
      <c r="N558" s="121" t="s">
        <v>63</v>
      </c>
      <c r="O558" s="121" t="s">
        <v>63</v>
      </c>
      <c r="P558" s="121" t="s">
        <v>63</v>
      </c>
      <c r="Q558" s="121" t="s">
        <v>63</v>
      </c>
      <c r="R558" s="121" t="s">
        <v>63</v>
      </c>
      <c r="S558" s="121" t="s">
        <v>63</v>
      </c>
      <c r="T558" s="17" t="s">
        <v>63</v>
      </c>
      <c r="U558" s="17" t="s">
        <v>63</v>
      </c>
      <c r="V558" s="17" t="s">
        <v>63</v>
      </c>
      <c r="W558" s="17" t="s">
        <v>63</v>
      </c>
      <c r="X558" s="17" t="s">
        <v>63</v>
      </c>
      <c r="Y558" s="17" t="s">
        <v>63</v>
      </c>
      <c r="Z558" s="325" t="s">
        <v>63</v>
      </c>
      <c r="AA558" s="325" t="s">
        <v>63</v>
      </c>
      <c r="AB558" s="325" t="s">
        <v>63</v>
      </c>
      <c r="AC558" s="325" t="s">
        <v>63</v>
      </c>
      <c r="AD558" s="325" t="s">
        <v>63</v>
      </c>
      <c r="AE558" s="325" t="s">
        <v>63</v>
      </c>
      <c r="AF558" s="325" t="s">
        <v>63</v>
      </c>
      <c r="AG558" s="325" t="s">
        <v>63</v>
      </c>
      <c r="AH558" s="325" t="s">
        <v>63</v>
      </c>
      <c r="AI558" s="325" t="s">
        <v>63</v>
      </c>
      <c r="AJ558" s="121" t="s">
        <v>63</v>
      </c>
      <c r="AK558" s="17" t="s">
        <v>63</v>
      </c>
      <c r="AL558" s="17" t="s">
        <v>63</v>
      </c>
      <c r="AM558" s="17" t="s">
        <v>63</v>
      </c>
      <c r="AN558" s="17" t="s">
        <v>66</v>
      </c>
      <c r="AO558" s="17" t="s">
        <v>63</v>
      </c>
      <c r="AP558" s="17" t="s">
        <v>63</v>
      </c>
      <c r="AQ558" s="68" t="s">
        <v>63</v>
      </c>
      <c r="AR558" s="6" t="str">
        <f>VLOOKUP(A:A,EOL!A:B,2,FALSE)</f>
        <v>&lt;-Camera is EOL</v>
      </c>
    </row>
    <row r="559" spans="1:44" ht="16.5" thickTop="1" thickBot="1">
      <c r="A559" s="638" t="s">
        <v>945</v>
      </c>
      <c r="B559" s="208" t="s">
        <v>943</v>
      </c>
      <c r="C559" s="17" t="s">
        <v>63</v>
      </c>
      <c r="D559" s="121" t="s">
        <v>63</v>
      </c>
      <c r="E559" s="121" t="s">
        <v>944</v>
      </c>
      <c r="F559" s="121" t="s">
        <v>63</v>
      </c>
      <c r="G559" s="121" t="s">
        <v>63</v>
      </c>
      <c r="H559" s="121" t="s">
        <v>63</v>
      </c>
      <c r="I559" s="121" t="s">
        <v>63</v>
      </c>
      <c r="J559" s="121" t="s">
        <v>63</v>
      </c>
      <c r="K559" s="121" t="s">
        <v>63</v>
      </c>
      <c r="L559" s="121" t="s">
        <v>63</v>
      </c>
      <c r="M559" s="121" t="s">
        <v>63</v>
      </c>
      <c r="N559" s="121" t="s">
        <v>63</v>
      </c>
      <c r="O559" s="121" t="s">
        <v>63</v>
      </c>
      <c r="P559" s="121" t="s">
        <v>63</v>
      </c>
      <c r="Q559" s="121" t="s">
        <v>63</v>
      </c>
      <c r="R559" s="121" t="s">
        <v>63</v>
      </c>
      <c r="S559" s="121" t="s">
        <v>63</v>
      </c>
      <c r="T559" s="17" t="s">
        <v>63</v>
      </c>
      <c r="U559" s="17" t="s">
        <v>63</v>
      </c>
      <c r="V559" s="17" t="s">
        <v>63</v>
      </c>
      <c r="W559" s="17" t="s">
        <v>63</v>
      </c>
      <c r="X559" s="17" t="s">
        <v>63</v>
      </c>
      <c r="Y559" s="17" t="s">
        <v>63</v>
      </c>
      <c r="Z559" s="17" t="s">
        <v>63</v>
      </c>
      <c r="AA559" s="17" t="s">
        <v>63</v>
      </c>
      <c r="AB559" s="17" t="s">
        <v>63</v>
      </c>
      <c r="AC559" s="17" t="s">
        <v>63</v>
      </c>
      <c r="AD559" s="17" t="s">
        <v>63</v>
      </c>
      <c r="AE559" s="17" t="s">
        <v>63</v>
      </c>
      <c r="AF559" s="17" t="s">
        <v>63</v>
      </c>
      <c r="AG559" s="17" t="s">
        <v>63</v>
      </c>
      <c r="AH559" s="17" t="s">
        <v>63</v>
      </c>
      <c r="AI559" s="17" t="s">
        <v>63</v>
      </c>
      <c r="AJ559" s="121" t="s">
        <v>63</v>
      </c>
      <c r="AK559" s="17" t="s">
        <v>63</v>
      </c>
      <c r="AL559" s="17" t="s">
        <v>63</v>
      </c>
      <c r="AM559" s="17" t="s">
        <v>63</v>
      </c>
      <c r="AN559" s="17" t="s">
        <v>66</v>
      </c>
      <c r="AO559" s="17" t="s">
        <v>63</v>
      </c>
      <c r="AP559" s="17" t="s">
        <v>63</v>
      </c>
      <c r="AQ559" s="68" t="s">
        <v>63</v>
      </c>
      <c r="AR559" s="6" t="e">
        <f>VLOOKUP(A:A,EOL!A:B,2,FALSE)</f>
        <v>#N/A</v>
      </c>
    </row>
    <row r="560" spans="1:44" ht="46.5" thickTop="1" thickBot="1">
      <c r="A560" s="638" t="s">
        <v>921</v>
      </c>
      <c r="B560" s="208" t="s">
        <v>918</v>
      </c>
      <c r="C560" s="17" t="s">
        <v>108</v>
      </c>
      <c r="D560" s="121" t="s">
        <v>63</v>
      </c>
      <c r="E560" s="121" t="s">
        <v>63</v>
      </c>
      <c r="F560" s="121" t="s">
        <v>63</v>
      </c>
      <c r="G560" s="121" t="s">
        <v>63</v>
      </c>
      <c r="H560" s="121" t="s">
        <v>63</v>
      </c>
      <c r="I560" s="121" t="s">
        <v>63</v>
      </c>
      <c r="J560" s="121" t="s">
        <v>63</v>
      </c>
      <c r="K560" s="231" t="s">
        <v>919</v>
      </c>
      <c r="L560" s="121" t="s">
        <v>63</v>
      </c>
      <c r="M560" s="121" t="s">
        <v>63</v>
      </c>
      <c r="N560" s="231" t="s">
        <v>901</v>
      </c>
      <c r="O560" s="209" t="s">
        <v>214</v>
      </c>
      <c r="P560" s="121" t="s">
        <v>215</v>
      </c>
      <c r="Q560" s="121" t="s">
        <v>216</v>
      </c>
      <c r="R560" s="231" t="s">
        <v>902</v>
      </c>
      <c r="S560" s="231" t="s">
        <v>227</v>
      </c>
      <c r="T560" s="17" t="s">
        <v>219</v>
      </c>
      <c r="U560" s="261" t="s">
        <v>903</v>
      </c>
      <c r="V560" s="261" t="s">
        <v>904</v>
      </c>
      <c r="W560" s="261" t="s">
        <v>905</v>
      </c>
      <c r="X560" s="261" t="s">
        <v>906</v>
      </c>
      <c r="Y560" s="261" t="s">
        <v>907</v>
      </c>
      <c r="Z560" s="17" t="s">
        <v>63</v>
      </c>
      <c r="AA560" s="17" t="s">
        <v>63</v>
      </c>
      <c r="AB560" s="17" t="s">
        <v>63</v>
      </c>
      <c r="AC560" s="17" t="s">
        <v>63</v>
      </c>
      <c r="AD560" s="17" t="s">
        <v>63</v>
      </c>
      <c r="AE560" s="17" t="s">
        <v>63</v>
      </c>
      <c r="AF560" s="17" t="s">
        <v>63</v>
      </c>
      <c r="AG560" s="17" t="s">
        <v>63</v>
      </c>
      <c r="AH560" s="17" t="s">
        <v>63</v>
      </c>
      <c r="AI560" s="17" t="s">
        <v>63</v>
      </c>
      <c r="AJ560" s="121" t="s">
        <v>63</v>
      </c>
      <c r="AK560" s="17" t="s">
        <v>63</v>
      </c>
      <c r="AL560" s="17" t="s">
        <v>63</v>
      </c>
      <c r="AM560" s="17" t="s">
        <v>920</v>
      </c>
      <c r="AN560" s="17" t="s">
        <v>66</v>
      </c>
      <c r="AO560" s="17" t="s">
        <v>108</v>
      </c>
      <c r="AP560" s="222" t="s">
        <v>109</v>
      </c>
      <c r="AQ560" s="68" t="s">
        <v>63</v>
      </c>
      <c r="AR560" s="6" t="e">
        <f>VLOOKUP(A:A,EOL!A:B,2,FALSE)</f>
        <v>#N/A</v>
      </c>
    </row>
    <row r="561" spans="1:44" ht="16.5" thickTop="1" thickBot="1">
      <c r="A561" s="638" t="s">
        <v>946</v>
      </c>
      <c r="B561" s="208" t="s">
        <v>943</v>
      </c>
      <c r="C561" s="17" t="s">
        <v>63</v>
      </c>
      <c r="D561" s="121" t="s">
        <v>63</v>
      </c>
      <c r="E561" s="121" t="s">
        <v>944</v>
      </c>
      <c r="F561" s="121" t="s">
        <v>63</v>
      </c>
      <c r="G561" s="121" t="s">
        <v>63</v>
      </c>
      <c r="H561" s="121" t="s">
        <v>63</v>
      </c>
      <c r="I561" s="121" t="s">
        <v>63</v>
      </c>
      <c r="J561" s="121" t="s">
        <v>63</v>
      </c>
      <c r="K561" s="121" t="s">
        <v>63</v>
      </c>
      <c r="L561" s="121" t="s">
        <v>63</v>
      </c>
      <c r="M561" s="121" t="s">
        <v>63</v>
      </c>
      <c r="N561" s="121" t="s">
        <v>63</v>
      </c>
      <c r="O561" s="121" t="s">
        <v>63</v>
      </c>
      <c r="P561" s="121" t="s">
        <v>63</v>
      </c>
      <c r="Q561" s="121" t="s">
        <v>63</v>
      </c>
      <c r="R561" s="121" t="s">
        <v>63</v>
      </c>
      <c r="S561" s="121" t="s">
        <v>63</v>
      </c>
      <c r="T561" s="17" t="s">
        <v>63</v>
      </c>
      <c r="U561" s="17" t="s">
        <v>63</v>
      </c>
      <c r="V561" s="17" t="s">
        <v>63</v>
      </c>
      <c r="W561" s="17" t="s">
        <v>63</v>
      </c>
      <c r="X561" s="17" t="s">
        <v>63</v>
      </c>
      <c r="Y561" s="17" t="s">
        <v>63</v>
      </c>
      <c r="Z561" s="17" t="s">
        <v>63</v>
      </c>
      <c r="AA561" s="17" t="s">
        <v>63</v>
      </c>
      <c r="AB561" s="17" t="s">
        <v>63</v>
      </c>
      <c r="AC561" s="17" t="s">
        <v>63</v>
      </c>
      <c r="AD561" s="17" t="s">
        <v>63</v>
      </c>
      <c r="AE561" s="17" t="s">
        <v>63</v>
      </c>
      <c r="AF561" s="17" t="s">
        <v>63</v>
      </c>
      <c r="AG561" s="17" t="s">
        <v>63</v>
      </c>
      <c r="AH561" s="17" t="s">
        <v>63</v>
      </c>
      <c r="AI561" s="17" t="s">
        <v>63</v>
      </c>
      <c r="AJ561" s="121" t="s">
        <v>63</v>
      </c>
      <c r="AK561" s="17" t="s">
        <v>63</v>
      </c>
      <c r="AL561" s="17" t="s">
        <v>63</v>
      </c>
      <c r="AM561" s="17" t="s">
        <v>63</v>
      </c>
      <c r="AN561" s="17" t="s">
        <v>66</v>
      </c>
      <c r="AO561" s="17" t="s">
        <v>63</v>
      </c>
      <c r="AP561" s="17" t="s">
        <v>63</v>
      </c>
      <c r="AQ561" s="68" t="s">
        <v>63</v>
      </c>
      <c r="AR561" s="6" t="e">
        <f>VLOOKUP(A:A,EOL!A:B,2,FALSE)</f>
        <v>#N/A</v>
      </c>
    </row>
    <row r="562" spans="1:44" ht="46.5" thickTop="1" thickBot="1">
      <c r="A562" s="638" t="s">
        <v>922</v>
      </c>
      <c r="B562" s="208" t="s">
        <v>918</v>
      </c>
      <c r="C562" s="17" t="s">
        <v>108</v>
      </c>
      <c r="D562" s="121" t="s">
        <v>63</v>
      </c>
      <c r="E562" s="121" t="s">
        <v>63</v>
      </c>
      <c r="F562" s="121" t="s">
        <v>63</v>
      </c>
      <c r="G562" s="121" t="s">
        <v>63</v>
      </c>
      <c r="H562" s="121" t="s">
        <v>63</v>
      </c>
      <c r="I562" s="121" t="s">
        <v>63</v>
      </c>
      <c r="J562" s="121" t="s">
        <v>63</v>
      </c>
      <c r="K562" s="231" t="s">
        <v>919</v>
      </c>
      <c r="L562" s="121" t="s">
        <v>63</v>
      </c>
      <c r="M562" s="121" t="s">
        <v>63</v>
      </c>
      <c r="N562" s="231" t="s">
        <v>901</v>
      </c>
      <c r="O562" s="209" t="s">
        <v>214</v>
      </c>
      <c r="P562" s="121" t="s">
        <v>215</v>
      </c>
      <c r="Q562" s="121" t="s">
        <v>216</v>
      </c>
      <c r="R562" s="231" t="s">
        <v>902</v>
      </c>
      <c r="S562" s="231" t="s">
        <v>227</v>
      </c>
      <c r="T562" s="17" t="s">
        <v>219</v>
      </c>
      <c r="U562" s="261" t="s">
        <v>903</v>
      </c>
      <c r="V562" s="261" t="s">
        <v>904</v>
      </c>
      <c r="W562" s="261" t="s">
        <v>905</v>
      </c>
      <c r="X562" s="261" t="s">
        <v>906</v>
      </c>
      <c r="Y562" s="261" t="s">
        <v>907</v>
      </c>
      <c r="Z562" s="17" t="s">
        <v>63</v>
      </c>
      <c r="AA562" s="17" t="s">
        <v>63</v>
      </c>
      <c r="AB562" s="17" t="s">
        <v>63</v>
      </c>
      <c r="AC562" s="17" t="s">
        <v>63</v>
      </c>
      <c r="AD562" s="17" t="s">
        <v>63</v>
      </c>
      <c r="AE562" s="17" t="s">
        <v>63</v>
      </c>
      <c r="AF562" s="17" t="s">
        <v>63</v>
      </c>
      <c r="AG562" s="17" t="s">
        <v>63</v>
      </c>
      <c r="AH562" s="17" t="s">
        <v>63</v>
      </c>
      <c r="AI562" s="17" t="s">
        <v>63</v>
      </c>
      <c r="AJ562" s="121" t="s">
        <v>63</v>
      </c>
      <c r="AK562" s="17" t="s">
        <v>63</v>
      </c>
      <c r="AL562" s="17" t="s">
        <v>63</v>
      </c>
      <c r="AM562" s="17" t="s">
        <v>920</v>
      </c>
      <c r="AN562" s="121" t="s">
        <v>66</v>
      </c>
      <c r="AO562" s="17" t="s">
        <v>108</v>
      </c>
      <c r="AP562" s="222" t="s">
        <v>109</v>
      </c>
      <c r="AQ562" s="68" t="s">
        <v>63</v>
      </c>
      <c r="AR562" s="6" t="e">
        <f>VLOOKUP(A:A,EOL!A:B,2,FALSE)</f>
        <v>#N/A</v>
      </c>
    </row>
    <row r="563" spans="1:44" ht="46.5" thickTop="1" thickBot="1">
      <c r="A563" s="638" t="s">
        <v>937</v>
      </c>
      <c r="B563" s="409" t="s">
        <v>938</v>
      </c>
      <c r="C563" s="17" t="s">
        <v>108</v>
      </c>
      <c r="D563" s="121" t="s">
        <v>63</v>
      </c>
      <c r="E563" s="121" t="s">
        <v>63</v>
      </c>
      <c r="F563" s="121" t="s">
        <v>63</v>
      </c>
      <c r="G563" s="121" t="s">
        <v>63</v>
      </c>
      <c r="H563" s="121" t="s">
        <v>63</v>
      </c>
      <c r="I563" s="121" t="s">
        <v>63</v>
      </c>
      <c r="J563" s="121" t="s">
        <v>63</v>
      </c>
      <c r="K563" s="231" t="s">
        <v>919</v>
      </c>
      <c r="L563" s="121" t="s">
        <v>63</v>
      </c>
      <c r="M563" s="121" t="s">
        <v>63</v>
      </c>
      <c r="N563" s="231" t="s">
        <v>901</v>
      </c>
      <c r="O563" s="121" t="s">
        <v>214</v>
      </c>
      <c r="P563" s="121" t="s">
        <v>215</v>
      </c>
      <c r="Q563" s="121" t="s">
        <v>216</v>
      </c>
      <c r="R563" s="231" t="s">
        <v>902</v>
      </c>
      <c r="S563" s="231" t="s">
        <v>227</v>
      </c>
      <c r="T563" s="17" t="s">
        <v>219</v>
      </c>
      <c r="U563" s="261" t="s">
        <v>903</v>
      </c>
      <c r="V563" s="261" t="s">
        <v>904</v>
      </c>
      <c r="W563" s="261" t="s">
        <v>905</v>
      </c>
      <c r="X563" s="261" t="s">
        <v>906</v>
      </c>
      <c r="Y563" s="261" t="s">
        <v>907</v>
      </c>
      <c r="Z563" s="17" t="s">
        <v>63</v>
      </c>
      <c r="AA563" s="17" t="s">
        <v>63</v>
      </c>
      <c r="AB563" s="17" t="s">
        <v>63</v>
      </c>
      <c r="AC563" s="17" t="s">
        <v>63</v>
      </c>
      <c r="AD563" s="17" t="s">
        <v>63</v>
      </c>
      <c r="AE563" s="17" t="s">
        <v>63</v>
      </c>
      <c r="AF563" s="17" t="s">
        <v>63</v>
      </c>
      <c r="AG563" s="17" t="s">
        <v>63</v>
      </c>
      <c r="AH563" s="17" t="s">
        <v>63</v>
      </c>
      <c r="AI563" s="17" t="s">
        <v>63</v>
      </c>
      <c r="AJ563" s="121" t="s">
        <v>63</v>
      </c>
      <c r="AK563" s="17" t="s">
        <v>63</v>
      </c>
      <c r="AL563" s="17" t="s">
        <v>63</v>
      </c>
      <c r="AM563" s="17" t="s">
        <v>920</v>
      </c>
      <c r="AN563" s="121" t="s">
        <v>66</v>
      </c>
      <c r="AO563" s="17" t="s">
        <v>108</v>
      </c>
      <c r="AP563" s="222" t="s">
        <v>109</v>
      </c>
      <c r="AQ563" s="68" t="s">
        <v>63</v>
      </c>
      <c r="AR563" s="6" t="str">
        <f>VLOOKUP(A:A,EOL!A:B,2,FALSE)</f>
        <v>&lt;-Camera is EOL</v>
      </c>
    </row>
    <row r="564" spans="1:44" ht="46.5" thickTop="1" thickBot="1">
      <c r="A564" s="638" t="s">
        <v>939</v>
      </c>
      <c r="B564" s="208" t="s">
        <v>938</v>
      </c>
      <c r="C564" s="17" t="s">
        <v>108</v>
      </c>
      <c r="D564" s="121" t="s">
        <v>63</v>
      </c>
      <c r="E564" s="121" t="s">
        <v>63</v>
      </c>
      <c r="F564" s="121" t="s">
        <v>63</v>
      </c>
      <c r="G564" s="121" t="s">
        <v>63</v>
      </c>
      <c r="H564" s="121" t="s">
        <v>63</v>
      </c>
      <c r="I564" s="121" t="s">
        <v>63</v>
      </c>
      <c r="J564" s="121" t="s">
        <v>63</v>
      </c>
      <c r="K564" s="231" t="s">
        <v>919</v>
      </c>
      <c r="L564" s="121" t="s">
        <v>63</v>
      </c>
      <c r="M564" s="121" t="s">
        <v>63</v>
      </c>
      <c r="N564" s="231" t="s">
        <v>901</v>
      </c>
      <c r="O564" s="121" t="s">
        <v>214</v>
      </c>
      <c r="P564" s="121" t="s">
        <v>215</v>
      </c>
      <c r="Q564" s="121" t="s">
        <v>216</v>
      </c>
      <c r="R564" s="231" t="s">
        <v>902</v>
      </c>
      <c r="S564" s="231" t="s">
        <v>227</v>
      </c>
      <c r="T564" s="17" t="s">
        <v>219</v>
      </c>
      <c r="U564" s="261" t="s">
        <v>903</v>
      </c>
      <c r="V564" s="261" t="s">
        <v>904</v>
      </c>
      <c r="W564" s="261" t="s">
        <v>905</v>
      </c>
      <c r="X564" s="261" t="s">
        <v>906</v>
      </c>
      <c r="Y564" s="261" t="s">
        <v>907</v>
      </c>
      <c r="Z564" s="17" t="s">
        <v>63</v>
      </c>
      <c r="AA564" s="17" t="s">
        <v>63</v>
      </c>
      <c r="AB564" s="17" t="s">
        <v>63</v>
      </c>
      <c r="AC564" s="17" t="s">
        <v>63</v>
      </c>
      <c r="AD564" s="17" t="s">
        <v>63</v>
      </c>
      <c r="AE564" s="17" t="s">
        <v>63</v>
      </c>
      <c r="AF564" s="17" t="s">
        <v>63</v>
      </c>
      <c r="AG564" s="17" t="s">
        <v>63</v>
      </c>
      <c r="AH564" s="17" t="s">
        <v>63</v>
      </c>
      <c r="AI564" s="17" t="s">
        <v>63</v>
      </c>
      <c r="AJ564" s="121" t="s">
        <v>63</v>
      </c>
      <c r="AK564" s="17" t="s">
        <v>63</v>
      </c>
      <c r="AL564" s="17" t="s">
        <v>63</v>
      </c>
      <c r="AM564" s="17" t="s">
        <v>920</v>
      </c>
      <c r="AN564" s="121" t="s">
        <v>66</v>
      </c>
      <c r="AO564" s="17" t="s">
        <v>108</v>
      </c>
      <c r="AP564" s="222" t="s">
        <v>109</v>
      </c>
      <c r="AQ564" s="68" t="s">
        <v>63</v>
      </c>
      <c r="AR564" s="6" t="str">
        <f>VLOOKUP(A:A,EOL!A:B,2,FALSE)</f>
        <v>&lt;-Camera is EOL</v>
      </c>
    </row>
    <row r="565" spans="1:44" ht="46.5" thickTop="1" thickBot="1">
      <c r="A565" s="638" t="s">
        <v>923</v>
      </c>
      <c r="B565" s="439" t="s">
        <v>918</v>
      </c>
      <c r="C565" s="17" t="s">
        <v>108</v>
      </c>
      <c r="D565" s="121" t="s">
        <v>63</v>
      </c>
      <c r="E565" s="121" t="s">
        <v>63</v>
      </c>
      <c r="F565" s="121" t="s">
        <v>63</v>
      </c>
      <c r="G565" s="121" t="s">
        <v>63</v>
      </c>
      <c r="H565" s="121" t="s">
        <v>63</v>
      </c>
      <c r="I565" s="121" t="s">
        <v>63</v>
      </c>
      <c r="J565" s="121" t="s">
        <v>63</v>
      </c>
      <c r="K565" s="231" t="s">
        <v>919</v>
      </c>
      <c r="L565" s="121" t="s">
        <v>63</v>
      </c>
      <c r="M565" s="121" t="s">
        <v>63</v>
      </c>
      <c r="N565" s="231" t="s">
        <v>901</v>
      </c>
      <c r="O565" s="209" t="s">
        <v>214</v>
      </c>
      <c r="P565" s="121" t="s">
        <v>215</v>
      </c>
      <c r="Q565" s="121" t="s">
        <v>216</v>
      </c>
      <c r="R565" s="231" t="s">
        <v>902</v>
      </c>
      <c r="S565" s="231" t="s">
        <v>227</v>
      </c>
      <c r="T565" s="17" t="s">
        <v>219</v>
      </c>
      <c r="U565" s="261" t="s">
        <v>903</v>
      </c>
      <c r="V565" s="261" t="s">
        <v>904</v>
      </c>
      <c r="W565" s="261" t="s">
        <v>905</v>
      </c>
      <c r="X565" s="261" t="s">
        <v>906</v>
      </c>
      <c r="Y565" s="261" t="s">
        <v>907</v>
      </c>
      <c r="Z565" s="17" t="s">
        <v>63</v>
      </c>
      <c r="AA565" s="17" t="s">
        <v>63</v>
      </c>
      <c r="AB565" s="17" t="s">
        <v>63</v>
      </c>
      <c r="AC565" s="17" t="s">
        <v>63</v>
      </c>
      <c r="AD565" s="17" t="s">
        <v>63</v>
      </c>
      <c r="AE565" s="17" t="s">
        <v>63</v>
      </c>
      <c r="AF565" s="17" t="s">
        <v>63</v>
      </c>
      <c r="AG565" s="17" t="s">
        <v>63</v>
      </c>
      <c r="AH565" s="17" t="s">
        <v>63</v>
      </c>
      <c r="AI565" s="17" t="s">
        <v>63</v>
      </c>
      <c r="AJ565" s="121" t="s">
        <v>63</v>
      </c>
      <c r="AK565" s="17" t="s">
        <v>63</v>
      </c>
      <c r="AL565" s="17" t="s">
        <v>63</v>
      </c>
      <c r="AM565" s="17" t="s">
        <v>920</v>
      </c>
      <c r="AN565" s="121" t="s">
        <v>66</v>
      </c>
      <c r="AO565" s="17" t="s">
        <v>108</v>
      </c>
      <c r="AP565" s="222" t="s">
        <v>109</v>
      </c>
      <c r="AQ565" s="68" t="s">
        <v>63</v>
      </c>
      <c r="AR565" s="6" t="e">
        <f>VLOOKUP(A:A,EOL!A:B,2,FALSE)</f>
        <v>#N/A</v>
      </c>
    </row>
    <row r="566" spans="1:44" ht="46.5" thickTop="1" thickBot="1">
      <c r="A566" s="542" t="s">
        <v>369</v>
      </c>
      <c r="B566" s="305" t="s">
        <v>370</v>
      </c>
      <c r="C566" s="121" t="s">
        <v>108</v>
      </c>
      <c r="D566" s="121" t="s">
        <v>63</v>
      </c>
      <c r="E566" s="121" t="s">
        <v>371</v>
      </c>
      <c r="F566" s="121" t="s">
        <v>63</v>
      </c>
      <c r="G566" s="195" t="s">
        <v>63</v>
      </c>
      <c r="H566" s="195" t="s">
        <v>63</v>
      </c>
      <c r="I566" s="195" t="s">
        <v>63</v>
      </c>
      <c r="J566" s="209" t="s">
        <v>372</v>
      </c>
      <c r="K566" s="121" t="s">
        <v>373</v>
      </c>
      <c r="L566" s="121" t="s">
        <v>63</v>
      </c>
      <c r="M566" s="121" t="s">
        <v>63</v>
      </c>
      <c r="N566" s="348" t="s">
        <v>213</v>
      </c>
      <c r="O566" s="195" t="s">
        <v>214</v>
      </c>
      <c r="P566" s="195" t="s">
        <v>215</v>
      </c>
      <c r="Q566" s="195" t="s">
        <v>216</v>
      </c>
      <c r="R566" s="195" t="s">
        <v>217</v>
      </c>
      <c r="S566" s="123" t="s">
        <v>227</v>
      </c>
      <c r="T566" s="27" t="s">
        <v>219</v>
      </c>
      <c r="U566" s="31" t="s">
        <v>220</v>
      </c>
      <c r="V566" s="86" t="s">
        <v>221</v>
      </c>
      <c r="W566" s="86" t="s">
        <v>222</v>
      </c>
      <c r="X566" s="26" t="s">
        <v>223</v>
      </c>
      <c r="Y566" s="27" t="s">
        <v>224</v>
      </c>
      <c r="Z566" s="195" t="s">
        <v>63</v>
      </c>
      <c r="AA566" s="121" t="s">
        <v>63</v>
      </c>
      <c r="AB566" s="121" t="s">
        <v>63</v>
      </c>
      <c r="AC566" s="121" t="s">
        <v>63</v>
      </c>
      <c r="AD566" s="121" t="s">
        <v>63</v>
      </c>
      <c r="AE566" s="121" t="s">
        <v>63</v>
      </c>
      <c r="AF566" s="121" t="s">
        <v>63</v>
      </c>
      <c r="AG566" s="121" t="s">
        <v>63</v>
      </c>
      <c r="AH566" s="121" t="s">
        <v>63</v>
      </c>
      <c r="AI566" s="121" t="s">
        <v>63</v>
      </c>
      <c r="AJ566" s="121" t="s">
        <v>63</v>
      </c>
      <c r="AK566" s="121" t="s">
        <v>63</v>
      </c>
      <c r="AL566" s="121" t="s">
        <v>63</v>
      </c>
      <c r="AM566" s="121" t="s">
        <v>63</v>
      </c>
      <c r="AN566" s="232" t="s">
        <v>66</v>
      </c>
      <c r="AO566" s="155" t="s">
        <v>108</v>
      </c>
      <c r="AP566" s="155" t="s">
        <v>363</v>
      </c>
      <c r="AQ566" s="68" t="s">
        <v>63</v>
      </c>
      <c r="AR566" s="6" t="str">
        <f>VLOOKUP(A:A,EOL!A:B,2,FALSE)</f>
        <v>&lt;-Camera is EOL</v>
      </c>
    </row>
    <row r="567" spans="1:44" ht="16.5" thickTop="1" thickBot="1">
      <c r="A567" s="542" t="s">
        <v>376</v>
      </c>
      <c r="B567" s="305" t="s">
        <v>375</v>
      </c>
      <c r="C567" s="121" t="s">
        <v>63</v>
      </c>
      <c r="D567" s="121" t="s">
        <v>63</v>
      </c>
      <c r="E567" s="121" t="s">
        <v>63</v>
      </c>
      <c r="F567" s="121" t="s">
        <v>63</v>
      </c>
      <c r="G567" s="195" t="s">
        <v>63</v>
      </c>
      <c r="H567" s="195" t="s">
        <v>63</v>
      </c>
      <c r="I567" s="195" t="s">
        <v>63</v>
      </c>
      <c r="J567" s="121" t="s">
        <v>63</v>
      </c>
      <c r="K567" s="121" t="s">
        <v>63</v>
      </c>
      <c r="L567" s="121" t="s">
        <v>63</v>
      </c>
      <c r="M567" s="195" t="s">
        <v>63</v>
      </c>
      <c r="N567" s="195" t="s">
        <v>63</v>
      </c>
      <c r="O567" s="195" t="s">
        <v>63</v>
      </c>
      <c r="P567" s="195" t="s">
        <v>63</v>
      </c>
      <c r="Q567" s="195" t="s">
        <v>63</v>
      </c>
      <c r="R567" s="195" t="s">
        <v>63</v>
      </c>
      <c r="S567" s="195" t="s">
        <v>63</v>
      </c>
      <c r="T567" s="31" t="s">
        <v>63</v>
      </c>
      <c r="U567" s="31" t="s">
        <v>63</v>
      </c>
      <c r="V567" s="31" t="s">
        <v>63</v>
      </c>
      <c r="W567" s="31" t="s">
        <v>63</v>
      </c>
      <c r="X567" s="31" t="s">
        <v>63</v>
      </c>
      <c r="Y567" s="31" t="s">
        <v>63</v>
      </c>
      <c r="Z567" s="195" t="s">
        <v>63</v>
      </c>
      <c r="AA567" s="121" t="s">
        <v>63</v>
      </c>
      <c r="AB567" s="121" t="s">
        <v>63</v>
      </c>
      <c r="AC567" s="121" t="s">
        <v>63</v>
      </c>
      <c r="AD567" s="121" t="s">
        <v>63</v>
      </c>
      <c r="AE567" s="121" t="s">
        <v>63</v>
      </c>
      <c r="AF567" s="121" t="s">
        <v>63</v>
      </c>
      <c r="AG567" s="121" t="s">
        <v>63</v>
      </c>
      <c r="AH567" s="121" t="s">
        <v>63</v>
      </c>
      <c r="AI567" s="121" t="s">
        <v>63</v>
      </c>
      <c r="AJ567" s="121" t="s">
        <v>63</v>
      </c>
      <c r="AK567" s="121" t="s">
        <v>63</v>
      </c>
      <c r="AL567" s="121" t="s">
        <v>63</v>
      </c>
      <c r="AM567" s="121" t="s">
        <v>63</v>
      </c>
      <c r="AN567" s="232" t="s">
        <v>66</v>
      </c>
      <c r="AO567" s="232" t="s">
        <v>66</v>
      </c>
      <c r="AP567" s="232" t="s">
        <v>66</v>
      </c>
      <c r="AQ567" s="68" t="s">
        <v>63</v>
      </c>
      <c r="AR567" s="6" t="e">
        <f>VLOOKUP(A:A,EOL!A:B,2,FALSE)</f>
        <v>#N/A</v>
      </c>
    </row>
    <row r="568" spans="1:44" ht="46.5" thickTop="1" thickBot="1">
      <c r="A568" s="544" t="s">
        <v>340</v>
      </c>
      <c r="B568" s="71" t="s">
        <v>337</v>
      </c>
      <c r="C568" s="19" t="s">
        <v>308</v>
      </c>
      <c r="D568" s="19" t="s">
        <v>63</v>
      </c>
      <c r="E568" s="19" t="s">
        <v>63</v>
      </c>
      <c r="F568" s="19" t="s">
        <v>63</v>
      </c>
      <c r="G568" s="35" t="s">
        <v>63</v>
      </c>
      <c r="H568" s="35" t="s">
        <v>63</v>
      </c>
      <c r="I568" s="35" t="s">
        <v>63</v>
      </c>
      <c r="J568" s="19" t="s">
        <v>338</v>
      </c>
      <c r="K568" s="19" t="s">
        <v>310</v>
      </c>
      <c r="L568" s="19" t="s">
        <v>63</v>
      </c>
      <c r="M568" s="35" t="s">
        <v>239</v>
      </c>
      <c r="N568" s="86" t="s">
        <v>213</v>
      </c>
      <c r="O568" s="31" t="s">
        <v>214</v>
      </c>
      <c r="P568" s="31" t="s">
        <v>215</v>
      </c>
      <c r="Q568" s="31" t="s">
        <v>216</v>
      </c>
      <c r="R568" s="31" t="s">
        <v>217</v>
      </c>
      <c r="S568" s="27" t="s">
        <v>227</v>
      </c>
      <c r="T568" s="27" t="s">
        <v>219</v>
      </c>
      <c r="U568" s="26" t="s">
        <v>220</v>
      </c>
      <c r="V568" s="26" t="s">
        <v>221</v>
      </c>
      <c r="W568" s="26" t="s">
        <v>222</v>
      </c>
      <c r="X568" s="26" t="s">
        <v>223</v>
      </c>
      <c r="Y568" s="28" t="s">
        <v>224</v>
      </c>
      <c r="Z568" s="36" t="s">
        <v>63</v>
      </c>
      <c r="AA568" s="62" t="s">
        <v>63</v>
      </c>
      <c r="AB568" s="62" t="s">
        <v>63</v>
      </c>
      <c r="AC568" s="62" t="s">
        <v>63</v>
      </c>
      <c r="AD568" s="62" t="s">
        <v>63</v>
      </c>
      <c r="AE568" s="62" t="s">
        <v>63</v>
      </c>
      <c r="AF568" s="62" t="s">
        <v>63</v>
      </c>
      <c r="AG568" s="62" t="s">
        <v>63</v>
      </c>
      <c r="AH568" s="62" t="s">
        <v>63</v>
      </c>
      <c r="AI568" s="62" t="s">
        <v>63</v>
      </c>
      <c r="AJ568" s="62" t="s">
        <v>63</v>
      </c>
      <c r="AK568" s="62" t="s">
        <v>63</v>
      </c>
      <c r="AL568" s="62" t="s">
        <v>63</v>
      </c>
      <c r="AM568" s="19" t="s">
        <v>63</v>
      </c>
      <c r="AN568" s="87" t="s">
        <v>240</v>
      </c>
      <c r="AO568" s="87" t="s">
        <v>312</v>
      </c>
      <c r="AP568" s="87" t="s">
        <v>109</v>
      </c>
      <c r="AQ568" s="72" t="s">
        <v>63</v>
      </c>
      <c r="AR568" s="6" t="e">
        <f>VLOOKUP(A:A,EOL!A:B,2,FALSE)</f>
        <v>#N/A</v>
      </c>
    </row>
    <row r="569" spans="1:44" ht="46.5" thickTop="1" thickBot="1">
      <c r="A569" s="601" t="s">
        <v>341</v>
      </c>
      <c r="B569" s="142" t="s">
        <v>337</v>
      </c>
      <c r="C569" s="143" t="s">
        <v>308</v>
      </c>
      <c r="D569" s="143" t="s">
        <v>63</v>
      </c>
      <c r="E569" s="143" t="s">
        <v>63</v>
      </c>
      <c r="F569" s="143" t="s">
        <v>63</v>
      </c>
      <c r="G569" s="144" t="s">
        <v>63</v>
      </c>
      <c r="H569" s="144" t="s">
        <v>63</v>
      </c>
      <c r="I569" s="144" t="s">
        <v>63</v>
      </c>
      <c r="J569" s="143" t="s">
        <v>338</v>
      </c>
      <c r="K569" s="143" t="s">
        <v>310</v>
      </c>
      <c r="L569" s="143" t="s">
        <v>63</v>
      </c>
      <c r="M569" s="144" t="s">
        <v>239</v>
      </c>
      <c r="N569" s="350" t="s">
        <v>213</v>
      </c>
      <c r="O569" s="144" t="s">
        <v>214</v>
      </c>
      <c r="P569" s="144" t="s">
        <v>215</v>
      </c>
      <c r="Q569" s="144" t="s">
        <v>216</v>
      </c>
      <c r="R569" s="144" t="s">
        <v>217</v>
      </c>
      <c r="S569" s="146" t="s">
        <v>227</v>
      </c>
      <c r="T569" s="146" t="s">
        <v>219</v>
      </c>
      <c r="U569" s="145" t="s">
        <v>220</v>
      </c>
      <c r="V569" s="145" t="s">
        <v>221</v>
      </c>
      <c r="W569" s="145" t="s">
        <v>222</v>
      </c>
      <c r="X569" s="145" t="s">
        <v>223</v>
      </c>
      <c r="Y569" s="147" t="s">
        <v>224</v>
      </c>
      <c r="Z569" s="91" t="s">
        <v>63</v>
      </c>
      <c r="AA569" s="177" t="s">
        <v>63</v>
      </c>
      <c r="AB569" s="177" t="s">
        <v>63</v>
      </c>
      <c r="AC569" s="177" t="s">
        <v>63</v>
      </c>
      <c r="AD569" s="177" t="s">
        <v>63</v>
      </c>
      <c r="AE569" s="177" t="s">
        <v>63</v>
      </c>
      <c r="AF569" s="177" t="s">
        <v>63</v>
      </c>
      <c r="AG569" s="177" t="s">
        <v>63</v>
      </c>
      <c r="AH569" s="177" t="s">
        <v>63</v>
      </c>
      <c r="AI569" s="177" t="s">
        <v>63</v>
      </c>
      <c r="AJ569" s="177" t="s">
        <v>63</v>
      </c>
      <c r="AK569" s="177" t="s">
        <v>63</v>
      </c>
      <c r="AL569" s="177" t="s">
        <v>63</v>
      </c>
      <c r="AM569" s="143" t="s">
        <v>63</v>
      </c>
      <c r="AN569" s="148" t="s">
        <v>240</v>
      </c>
      <c r="AO569" s="148" t="s">
        <v>312</v>
      </c>
      <c r="AP569" s="148" t="s">
        <v>109</v>
      </c>
      <c r="AQ569" s="149" t="s">
        <v>63</v>
      </c>
      <c r="AR569" s="6" t="e">
        <f>VLOOKUP(A:A,EOL!A:B,2,FALSE)</f>
        <v>#N/A</v>
      </c>
    </row>
    <row r="570" spans="1:44" ht="46.5" thickTop="1" thickBot="1">
      <c r="A570" s="639" t="s">
        <v>342</v>
      </c>
      <c r="B570" s="308" t="s">
        <v>337</v>
      </c>
      <c r="C570" s="143" t="s">
        <v>308</v>
      </c>
      <c r="D570" s="95" t="s">
        <v>63</v>
      </c>
      <c r="E570" s="95" t="s">
        <v>63</v>
      </c>
      <c r="F570" s="95" t="s">
        <v>63</v>
      </c>
      <c r="G570" s="338" t="s">
        <v>63</v>
      </c>
      <c r="H570" s="338" t="s">
        <v>63</v>
      </c>
      <c r="I570" s="338" t="s">
        <v>63</v>
      </c>
      <c r="J570" s="95" t="s">
        <v>338</v>
      </c>
      <c r="K570" s="95" t="s">
        <v>310</v>
      </c>
      <c r="L570" s="95" t="s">
        <v>63</v>
      </c>
      <c r="M570" s="338" t="s">
        <v>239</v>
      </c>
      <c r="N570" s="351" t="s">
        <v>213</v>
      </c>
      <c r="O570" s="338" t="s">
        <v>214</v>
      </c>
      <c r="P570" s="338" t="s">
        <v>215</v>
      </c>
      <c r="Q570" s="338" t="s">
        <v>216</v>
      </c>
      <c r="R570" s="338" t="s">
        <v>217</v>
      </c>
      <c r="S570" s="355" t="s">
        <v>227</v>
      </c>
      <c r="T570" s="355" t="s">
        <v>219</v>
      </c>
      <c r="U570" s="356" t="s">
        <v>220</v>
      </c>
      <c r="V570" s="356" t="s">
        <v>221</v>
      </c>
      <c r="W570" s="356" t="s">
        <v>222</v>
      </c>
      <c r="X570" s="356" t="s">
        <v>223</v>
      </c>
      <c r="Y570" s="358" t="s">
        <v>224</v>
      </c>
      <c r="Z570" s="356" t="s">
        <v>63</v>
      </c>
      <c r="AA570" s="363" t="s">
        <v>63</v>
      </c>
      <c r="AB570" s="363" t="s">
        <v>63</v>
      </c>
      <c r="AC570" s="363" t="s">
        <v>63</v>
      </c>
      <c r="AD570" s="363" t="s">
        <v>63</v>
      </c>
      <c r="AE570" s="363" t="s">
        <v>63</v>
      </c>
      <c r="AF570" s="363" t="s">
        <v>63</v>
      </c>
      <c r="AG570" s="363" t="s">
        <v>63</v>
      </c>
      <c r="AH570" s="363" t="s">
        <v>63</v>
      </c>
      <c r="AI570" s="363" t="s">
        <v>63</v>
      </c>
      <c r="AJ570" s="363" t="s">
        <v>63</v>
      </c>
      <c r="AK570" s="363" t="s">
        <v>63</v>
      </c>
      <c r="AL570" s="363" t="s">
        <v>63</v>
      </c>
      <c r="AM570" s="95" t="s">
        <v>63</v>
      </c>
      <c r="AN570" s="105" t="s">
        <v>240</v>
      </c>
      <c r="AO570" s="148" t="s">
        <v>312</v>
      </c>
      <c r="AP570" s="148" t="s">
        <v>109</v>
      </c>
      <c r="AQ570" s="149" t="s">
        <v>63</v>
      </c>
      <c r="AR570" s="6" t="e">
        <f>VLOOKUP(A:A,EOL!A:B,2,FALSE)</f>
        <v>#N/A</v>
      </c>
    </row>
    <row r="571" spans="1:44" ht="46.5" thickTop="1" thickBot="1">
      <c r="A571" s="640" t="s">
        <v>366</v>
      </c>
      <c r="B571" s="65" t="s">
        <v>358</v>
      </c>
      <c r="C571" s="177" t="s">
        <v>108</v>
      </c>
      <c r="D571" s="34" t="s">
        <v>63</v>
      </c>
      <c r="E571" s="34" t="s">
        <v>359</v>
      </c>
      <c r="F571" s="34" t="s">
        <v>63</v>
      </c>
      <c r="G571" s="23" t="s">
        <v>63</v>
      </c>
      <c r="H571" s="23" t="s">
        <v>63</v>
      </c>
      <c r="I571" s="23" t="s">
        <v>63</v>
      </c>
      <c r="J571" s="34" t="s">
        <v>360</v>
      </c>
      <c r="K571" s="34" t="s">
        <v>361</v>
      </c>
      <c r="L571" s="34" t="s">
        <v>63</v>
      </c>
      <c r="M571" s="34" t="s">
        <v>63</v>
      </c>
      <c r="N571" s="23" t="s">
        <v>213</v>
      </c>
      <c r="O571" s="23" t="s">
        <v>214</v>
      </c>
      <c r="P571" s="23" t="s">
        <v>215</v>
      </c>
      <c r="Q571" s="23" t="s">
        <v>216</v>
      </c>
      <c r="R571" s="23" t="s">
        <v>217</v>
      </c>
      <c r="S571" s="24" t="s">
        <v>227</v>
      </c>
      <c r="T571" s="24" t="s">
        <v>219</v>
      </c>
      <c r="U571" s="23" t="s">
        <v>220</v>
      </c>
      <c r="V571" s="23" t="s">
        <v>221</v>
      </c>
      <c r="W571" s="23" t="s">
        <v>222</v>
      </c>
      <c r="X571" s="23" t="s">
        <v>223</v>
      </c>
      <c r="Y571" s="25" t="s">
        <v>224</v>
      </c>
      <c r="Z571" s="23" t="s">
        <v>63</v>
      </c>
      <c r="AA571" s="34" t="s">
        <v>63</v>
      </c>
      <c r="AB571" s="34" t="s">
        <v>63</v>
      </c>
      <c r="AC571" s="34" t="s">
        <v>63</v>
      </c>
      <c r="AD571" s="34" t="s">
        <v>63</v>
      </c>
      <c r="AE571" s="34" t="s">
        <v>63</v>
      </c>
      <c r="AF571" s="34" t="s">
        <v>63</v>
      </c>
      <c r="AG571" s="34" t="s">
        <v>63</v>
      </c>
      <c r="AH571" s="34" t="s">
        <v>63</v>
      </c>
      <c r="AI571" s="34" t="s">
        <v>63</v>
      </c>
      <c r="AJ571" s="34" t="s">
        <v>63</v>
      </c>
      <c r="AK571" s="34" t="s">
        <v>63</v>
      </c>
      <c r="AL571" s="34" t="s">
        <v>63</v>
      </c>
      <c r="AM571" s="14" t="s">
        <v>63</v>
      </c>
      <c r="AN571" s="57" t="s">
        <v>362</v>
      </c>
      <c r="AO571" s="148" t="s">
        <v>108</v>
      </c>
      <c r="AP571" s="237" t="s">
        <v>363</v>
      </c>
      <c r="AQ571" s="149" t="s">
        <v>63</v>
      </c>
      <c r="AR571" s="6" t="e">
        <f>VLOOKUP(A:A,EOL!A:B,2,FALSE)</f>
        <v>#N/A</v>
      </c>
    </row>
    <row r="572" spans="1:44" ht="16.5" thickTop="1" thickBot="1">
      <c r="A572" s="641" t="s">
        <v>947</v>
      </c>
      <c r="B572" s="203" t="s">
        <v>943</v>
      </c>
      <c r="C572" s="143" t="s">
        <v>63</v>
      </c>
      <c r="D572" s="14" t="s">
        <v>63</v>
      </c>
      <c r="E572" s="206" t="s">
        <v>944</v>
      </c>
      <c r="F572" s="14" t="s">
        <v>63</v>
      </c>
      <c r="G572" s="14" t="s">
        <v>63</v>
      </c>
      <c r="H572" s="14" t="s">
        <v>63</v>
      </c>
      <c r="I572" s="14" t="s">
        <v>63</v>
      </c>
      <c r="J572" s="14" t="s">
        <v>63</v>
      </c>
      <c r="K572" s="14" t="s">
        <v>63</v>
      </c>
      <c r="L572" s="14" t="s">
        <v>63</v>
      </c>
      <c r="M572" s="14" t="s">
        <v>63</v>
      </c>
      <c r="N572" s="14" t="s">
        <v>63</v>
      </c>
      <c r="O572" s="14" t="s">
        <v>63</v>
      </c>
      <c r="P572" s="14" t="s">
        <v>63</v>
      </c>
      <c r="Q572" s="14" t="s">
        <v>63</v>
      </c>
      <c r="R572" s="14" t="s">
        <v>63</v>
      </c>
      <c r="S572" s="14" t="s">
        <v>63</v>
      </c>
      <c r="T572" s="14" t="s">
        <v>63</v>
      </c>
      <c r="U572" s="14" t="s">
        <v>63</v>
      </c>
      <c r="V572" s="14" t="s">
        <v>63</v>
      </c>
      <c r="W572" s="14" t="s">
        <v>63</v>
      </c>
      <c r="X572" s="14" t="s">
        <v>63</v>
      </c>
      <c r="Y572" s="14" t="s">
        <v>63</v>
      </c>
      <c r="Z572" s="14" t="s">
        <v>63</v>
      </c>
      <c r="AA572" s="14" t="s">
        <v>63</v>
      </c>
      <c r="AB572" s="14" t="s">
        <v>63</v>
      </c>
      <c r="AC572" s="14" t="s">
        <v>63</v>
      </c>
      <c r="AD572" s="14" t="s">
        <v>63</v>
      </c>
      <c r="AE572" s="14" t="s">
        <v>63</v>
      </c>
      <c r="AF572" s="14" t="s">
        <v>63</v>
      </c>
      <c r="AG572" s="14" t="s">
        <v>63</v>
      </c>
      <c r="AH572" s="14" t="s">
        <v>63</v>
      </c>
      <c r="AI572" s="14" t="s">
        <v>63</v>
      </c>
      <c r="AJ572" s="14" t="s">
        <v>63</v>
      </c>
      <c r="AK572" s="14" t="s">
        <v>63</v>
      </c>
      <c r="AL572" s="14" t="s">
        <v>63</v>
      </c>
      <c r="AM572" s="14" t="s">
        <v>63</v>
      </c>
      <c r="AN572" s="14" t="s">
        <v>66</v>
      </c>
      <c r="AO572" s="143" t="s">
        <v>63</v>
      </c>
      <c r="AP572" s="143" t="s">
        <v>63</v>
      </c>
      <c r="AQ572" s="149" t="s">
        <v>63</v>
      </c>
      <c r="AR572" s="6" t="str">
        <f>VLOOKUP(A:A,EOL!A:B,2,FALSE)</f>
        <v>&lt;-Camera is EOL</v>
      </c>
    </row>
    <row r="573" spans="1:44" ht="45.75" thickTop="1">
      <c r="A573" s="641" t="s">
        <v>917</v>
      </c>
      <c r="B573" s="203" t="s">
        <v>918</v>
      </c>
      <c r="C573" s="143" t="s">
        <v>108</v>
      </c>
      <c r="D573" s="14" t="s">
        <v>63</v>
      </c>
      <c r="E573" s="14" t="s">
        <v>63</v>
      </c>
      <c r="F573" s="14" t="s">
        <v>63</v>
      </c>
      <c r="G573" s="14" t="s">
        <v>63</v>
      </c>
      <c r="H573" s="14" t="s">
        <v>63</v>
      </c>
      <c r="I573" s="14" t="s">
        <v>63</v>
      </c>
      <c r="J573" s="14" t="s">
        <v>63</v>
      </c>
      <c r="K573" s="257" t="s">
        <v>919</v>
      </c>
      <c r="L573" s="14" t="s">
        <v>63</v>
      </c>
      <c r="M573" s="14" t="s">
        <v>63</v>
      </c>
      <c r="N573" s="257" t="s">
        <v>901</v>
      </c>
      <c r="O573" s="206" t="s">
        <v>214</v>
      </c>
      <c r="P573" s="14" t="s">
        <v>215</v>
      </c>
      <c r="Q573" s="14" t="s">
        <v>216</v>
      </c>
      <c r="R573" s="257" t="s">
        <v>902</v>
      </c>
      <c r="S573" s="257" t="s">
        <v>227</v>
      </c>
      <c r="T573" s="14" t="s">
        <v>219</v>
      </c>
      <c r="U573" s="257" t="s">
        <v>903</v>
      </c>
      <c r="V573" s="257" t="s">
        <v>904</v>
      </c>
      <c r="W573" s="257" t="s">
        <v>905</v>
      </c>
      <c r="X573" s="257" t="s">
        <v>906</v>
      </c>
      <c r="Y573" s="257" t="s">
        <v>907</v>
      </c>
      <c r="Z573" s="14" t="s">
        <v>63</v>
      </c>
      <c r="AA573" s="14" t="s">
        <v>63</v>
      </c>
      <c r="AB573" s="14" t="s">
        <v>63</v>
      </c>
      <c r="AC573" s="14" t="s">
        <v>63</v>
      </c>
      <c r="AD573" s="14" t="s">
        <v>63</v>
      </c>
      <c r="AE573" s="14" t="s">
        <v>63</v>
      </c>
      <c r="AF573" s="14" t="s">
        <v>63</v>
      </c>
      <c r="AG573" s="14" t="s">
        <v>63</v>
      </c>
      <c r="AH573" s="14" t="s">
        <v>63</v>
      </c>
      <c r="AI573" s="14" t="s">
        <v>63</v>
      </c>
      <c r="AJ573" s="14" t="s">
        <v>63</v>
      </c>
      <c r="AK573" s="14" t="s">
        <v>63</v>
      </c>
      <c r="AL573" s="14" t="s">
        <v>63</v>
      </c>
      <c r="AM573" s="14" t="s">
        <v>920</v>
      </c>
      <c r="AN573" s="14" t="s">
        <v>66</v>
      </c>
      <c r="AO573" s="143" t="s">
        <v>108</v>
      </c>
      <c r="AP573" s="236" t="s">
        <v>109</v>
      </c>
      <c r="AQ573" s="149" t="s">
        <v>63</v>
      </c>
      <c r="AR573" s="6" t="e">
        <f>VLOOKUP(A:A,EOL!A:B,2,FALSE)</f>
        <v>#N/A</v>
      </c>
    </row>
    <row r="574" spans="1:44" ht="15.75" thickBot="1">
      <c r="A574" s="642" t="s">
        <v>948</v>
      </c>
      <c r="B574" s="258" t="s">
        <v>943</v>
      </c>
      <c r="C574" s="98" t="s">
        <v>63</v>
      </c>
      <c r="D574" s="98" t="s">
        <v>63</v>
      </c>
      <c r="E574" s="98" t="s">
        <v>944</v>
      </c>
      <c r="F574" s="98" t="s">
        <v>63</v>
      </c>
      <c r="G574" s="98" t="s">
        <v>63</v>
      </c>
      <c r="H574" s="98" t="s">
        <v>63</v>
      </c>
      <c r="I574" s="98" t="s">
        <v>63</v>
      </c>
      <c r="J574" s="98" t="s">
        <v>63</v>
      </c>
      <c r="K574" s="98" t="s">
        <v>63</v>
      </c>
      <c r="L574" s="98" t="s">
        <v>63</v>
      </c>
      <c r="M574" s="98" t="s">
        <v>63</v>
      </c>
      <c r="N574" s="98" t="s">
        <v>63</v>
      </c>
      <c r="O574" s="98" t="s">
        <v>63</v>
      </c>
      <c r="P574" s="98" t="s">
        <v>63</v>
      </c>
      <c r="Q574" s="98" t="s">
        <v>63</v>
      </c>
      <c r="R574" s="98" t="s">
        <v>63</v>
      </c>
      <c r="S574" s="98" t="s">
        <v>63</v>
      </c>
      <c r="T574" s="98" t="s">
        <v>63</v>
      </c>
      <c r="U574" s="98" t="s">
        <v>63</v>
      </c>
      <c r="V574" s="98" t="s">
        <v>63</v>
      </c>
      <c r="W574" s="98" t="s">
        <v>63</v>
      </c>
      <c r="X574" s="98" t="s">
        <v>63</v>
      </c>
      <c r="Y574" s="98" t="s">
        <v>63</v>
      </c>
      <c r="Z574" s="98" t="s">
        <v>63</v>
      </c>
      <c r="AA574" s="98" t="s">
        <v>63</v>
      </c>
      <c r="AB574" s="98" t="s">
        <v>63</v>
      </c>
      <c r="AC574" s="98" t="s">
        <v>63</v>
      </c>
      <c r="AD574" s="98" t="s">
        <v>63</v>
      </c>
      <c r="AE574" s="98" t="s">
        <v>63</v>
      </c>
      <c r="AF574" s="98" t="s">
        <v>63</v>
      </c>
      <c r="AG574" s="98" t="s">
        <v>63</v>
      </c>
      <c r="AH574" s="98" t="s">
        <v>63</v>
      </c>
      <c r="AI574" s="98" t="s">
        <v>63</v>
      </c>
      <c r="AJ574" s="98" t="s">
        <v>63</v>
      </c>
      <c r="AK574" s="98" t="s">
        <v>63</v>
      </c>
      <c r="AL574" s="98" t="s">
        <v>63</v>
      </c>
      <c r="AM574" s="98" t="s">
        <v>63</v>
      </c>
      <c r="AN574" s="98" t="s">
        <v>66</v>
      </c>
      <c r="AO574" s="98" t="s">
        <v>63</v>
      </c>
      <c r="AP574" s="98" t="s">
        <v>63</v>
      </c>
      <c r="AQ574" s="99" t="s">
        <v>63</v>
      </c>
      <c r="AR574" s="6" t="str">
        <f>VLOOKUP(A:A,EOL!A:B,2,FALSE)</f>
        <v>&lt;-Camera is EOL</v>
      </c>
    </row>
    <row r="575" spans="1:44" ht="45.75" thickBot="1">
      <c r="A575" s="643" t="s">
        <v>940</v>
      </c>
      <c r="B575" s="247" t="s">
        <v>918</v>
      </c>
      <c r="C575" s="121" t="s">
        <v>108</v>
      </c>
      <c r="D575" s="121" t="s">
        <v>63</v>
      </c>
      <c r="E575" s="121" t="s">
        <v>63</v>
      </c>
      <c r="F575" s="121" t="s">
        <v>63</v>
      </c>
      <c r="G575" s="121" t="s">
        <v>63</v>
      </c>
      <c r="H575" s="121" t="s">
        <v>63</v>
      </c>
      <c r="I575" s="121" t="s">
        <v>63</v>
      </c>
      <c r="J575" s="121" t="s">
        <v>63</v>
      </c>
      <c r="K575" s="231" t="s">
        <v>919</v>
      </c>
      <c r="L575" s="121" t="s">
        <v>63</v>
      </c>
      <c r="M575" s="121" t="s">
        <v>63</v>
      </c>
      <c r="N575" s="231" t="s">
        <v>901</v>
      </c>
      <c r="O575" s="121" t="s">
        <v>214</v>
      </c>
      <c r="P575" s="121" t="s">
        <v>215</v>
      </c>
      <c r="Q575" s="121" t="s">
        <v>216</v>
      </c>
      <c r="R575" s="231" t="s">
        <v>902</v>
      </c>
      <c r="S575" s="231" t="s">
        <v>227</v>
      </c>
      <c r="T575" s="121" t="s">
        <v>219</v>
      </c>
      <c r="U575" s="231" t="s">
        <v>903</v>
      </c>
      <c r="V575" s="231" t="s">
        <v>904</v>
      </c>
      <c r="W575" s="231" t="s">
        <v>905</v>
      </c>
      <c r="X575" s="231" t="s">
        <v>906</v>
      </c>
      <c r="Y575" s="231" t="s">
        <v>907</v>
      </c>
      <c r="Z575" s="151" t="s">
        <v>63</v>
      </c>
      <c r="AA575" s="121" t="s">
        <v>63</v>
      </c>
      <c r="AB575" s="121" t="s">
        <v>63</v>
      </c>
      <c r="AC575" s="121" t="s">
        <v>63</v>
      </c>
      <c r="AD575" s="121" t="s">
        <v>63</v>
      </c>
      <c r="AE575" s="121" t="s">
        <v>63</v>
      </c>
      <c r="AF575" s="121" t="s">
        <v>63</v>
      </c>
      <c r="AG575" s="121" t="s">
        <v>63</v>
      </c>
      <c r="AH575" s="121" t="s">
        <v>63</v>
      </c>
      <c r="AI575" s="121" t="s">
        <v>63</v>
      </c>
      <c r="AJ575" s="121" t="s">
        <v>63</v>
      </c>
      <c r="AK575" s="121" t="s">
        <v>63</v>
      </c>
      <c r="AL575" s="121" t="s">
        <v>63</v>
      </c>
      <c r="AM575" s="121" t="s">
        <v>920</v>
      </c>
      <c r="AN575" s="121" t="s">
        <v>66</v>
      </c>
      <c r="AO575" s="121" t="s">
        <v>108</v>
      </c>
      <c r="AP575" s="209" t="s">
        <v>109</v>
      </c>
      <c r="AQ575" s="124" t="s">
        <v>63</v>
      </c>
      <c r="AR575" s="6" t="str">
        <f>VLOOKUP(A:A,EOL!A:B,2,FALSE)</f>
        <v>&lt;-Camera is EOL</v>
      </c>
    </row>
    <row r="576" spans="1:44" ht="45.75" thickTop="1">
      <c r="A576" s="644" t="s">
        <v>941</v>
      </c>
      <c r="B576" s="238" t="s">
        <v>938</v>
      </c>
      <c r="C576" s="51" t="s">
        <v>108</v>
      </c>
      <c r="D576" s="51" t="s">
        <v>63</v>
      </c>
      <c r="E576" s="51" t="s">
        <v>63</v>
      </c>
      <c r="F576" s="51" t="s">
        <v>63</v>
      </c>
      <c r="G576" s="51" t="s">
        <v>63</v>
      </c>
      <c r="H576" s="51" t="s">
        <v>63</v>
      </c>
      <c r="I576" s="51" t="s">
        <v>63</v>
      </c>
      <c r="J576" s="51" t="s">
        <v>63</v>
      </c>
      <c r="K576" s="263" t="s">
        <v>919</v>
      </c>
      <c r="L576" s="51" t="s">
        <v>63</v>
      </c>
      <c r="M576" s="51" t="s">
        <v>63</v>
      </c>
      <c r="N576" s="263" t="s">
        <v>901</v>
      </c>
      <c r="O576" s="51" t="s">
        <v>214</v>
      </c>
      <c r="P576" s="51" t="s">
        <v>215</v>
      </c>
      <c r="Q576" s="51" t="s">
        <v>216</v>
      </c>
      <c r="R576" s="263" t="s">
        <v>902</v>
      </c>
      <c r="S576" s="263" t="s">
        <v>227</v>
      </c>
      <c r="T576" s="51" t="s">
        <v>219</v>
      </c>
      <c r="U576" s="263" t="s">
        <v>903</v>
      </c>
      <c r="V576" s="263" t="s">
        <v>904</v>
      </c>
      <c r="W576" s="263" t="s">
        <v>905</v>
      </c>
      <c r="X576" s="263" t="s">
        <v>906</v>
      </c>
      <c r="Y576" s="263" t="s">
        <v>907</v>
      </c>
      <c r="Z576" s="51" t="s">
        <v>63</v>
      </c>
      <c r="AA576" s="51" t="s">
        <v>63</v>
      </c>
      <c r="AB576" s="51" t="s">
        <v>63</v>
      </c>
      <c r="AC576" s="51" t="s">
        <v>63</v>
      </c>
      <c r="AD576" s="51" t="s">
        <v>63</v>
      </c>
      <c r="AE576" s="51" t="s">
        <v>63</v>
      </c>
      <c r="AF576" s="51" t="s">
        <v>63</v>
      </c>
      <c r="AG576" s="51" t="s">
        <v>63</v>
      </c>
      <c r="AH576" s="51" t="s">
        <v>63</v>
      </c>
      <c r="AI576" s="51" t="s">
        <v>63</v>
      </c>
      <c r="AJ576" s="51" t="s">
        <v>63</v>
      </c>
      <c r="AK576" s="51" t="s">
        <v>63</v>
      </c>
      <c r="AL576" s="51" t="s">
        <v>63</v>
      </c>
      <c r="AM576" s="51" t="s">
        <v>920</v>
      </c>
      <c r="AN576" s="51" t="s">
        <v>66</v>
      </c>
      <c r="AO576" s="51" t="s">
        <v>108</v>
      </c>
      <c r="AP576" s="239" t="s">
        <v>109</v>
      </c>
      <c r="AQ576" s="128" t="s">
        <v>63</v>
      </c>
      <c r="AR576" s="6" t="str">
        <f>VLOOKUP(A:A,EOL!A:B,2,FALSE)</f>
        <v>&lt;-Camera is EOL</v>
      </c>
    </row>
    <row r="577" spans="1:44" ht="15.75" thickBot="1">
      <c r="A577" s="642" t="s">
        <v>1000</v>
      </c>
      <c r="B577" s="258" t="s">
        <v>960</v>
      </c>
      <c r="C577" s="98" t="s">
        <v>63</v>
      </c>
      <c r="D577" s="98" t="s">
        <v>63</v>
      </c>
      <c r="E577" s="98" t="s">
        <v>944</v>
      </c>
      <c r="F577" s="98" t="s">
        <v>63</v>
      </c>
      <c r="G577" s="98" t="s">
        <v>63</v>
      </c>
      <c r="H577" s="98" t="s">
        <v>63</v>
      </c>
      <c r="I577" s="98" t="s">
        <v>63</v>
      </c>
      <c r="J577" s="98" t="s">
        <v>63</v>
      </c>
      <c r="K577" s="98" t="s">
        <v>63</v>
      </c>
      <c r="L577" s="98" t="s">
        <v>63</v>
      </c>
      <c r="M577" s="98" t="s">
        <v>63</v>
      </c>
      <c r="N577" s="98" t="s">
        <v>63</v>
      </c>
      <c r="O577" s="98" t="s">
        <v>63</v>
      </c>
      <c r="P577" s="98" t="s">
        <v>63</v>
      </c>
      <c r="Q577" s="98" t="s">
        <v>63</v>
      </c>
      <c r="R577" s="98" t="s">
        <v>63</v>
      </c>
      <c r="S577" s="98" t="s">
        <v>63</v>
      </c>
      <c r="T577" s="98" t="s">
        <v>63</v>
      </c>
      <c r="U577" s="98" t="s">
        <v>63</v>
      </c>
      <c r="V577" s="98" t="s">
        <v>63</v>
      </c>
      <c r="W577" s="98" t="s">
        <v>63</v>
      </c>
      <c r="X577" s="98" t="s">
        <v>63</v>
      </c>
      <c r="Y577" s="98" t="s">
        <v>63</v>
      </c>
      <c r="Z577" s="98" t="s">
        <v>63</v>
      </c>
      <c r="AA577" s="98" t="s">
        <v>63</v>
      </c>
      <c r="AB577" s="98" t="s">
        <v>63</v>
      </c>
      <c r="AC577" s="98" t="s">
        <v>63</v>
      </c>
      <c r="AD577" s="98" t="s">
        <v>63</v>
      </c>
      <c r="AE577" s="98" t="s">
        <v>63</v>
      </c>
      <c r="AF577" s="98" t="s">
        <v>63</v>
      </c>
      <c r="AG577" s="98" t="s">
        <v>63</v>
      </c>
      <c r="AH577" s="98" t="s">
        <v>63</v>
      </c>
      <c r="AI577" s="98" t="s">
        <v>63</v>
      </c>
      <c r="AJ577" s="98" t="s">
        <v>63</v>
      </c>
      <c r="AK577" s="98" t="s">
        <v>63</v>
      </c>
      <c r="AL577" s="98" t="s">
        <v>63</v>
      </c>
      <c r="AM577" s="98" t="s">
        <v>63</v>
      </c>
      <c r="AN577" s="98" t="s">
        <v>66</v>
      </c>
      <c r="AO577" s="98" t="s">
        <v>63</v>
      </c>
      <c r="AP577" s="98" t="s">
        <v>63</v>
      </c>
      <c r="AQ577" s="99" t="s">
        <v>63</v>
      </c>
      <c r="AR577" s="6" t="e">
        <f>VLOOKUP(A:A,EOL!A:B,2,FALSE)</f>
        <v>#N/A</v>
      </c>
    </row>
    <row r="578" spans="1:44" ht="45">
      <c r="A578" s="645" t="s">
        <v>1001</v>
      </c>
      <c r="B578" s="254" t="s">
        <v>918</v>
      </c>
      <c r="C578" s="95" t="s">
        <v>108</v>
      </c>
      <c r="D578" s="95" t="s">
        <v>63</v>
      </c>
      <c r="E578" s="95" t="s">
        <v>63</v>
      </c>
      <c r="F578" s="95" t="s">
        <v>63</v>
      </c>
      <c r="G578" s="95" t="s">
        <v>63</v>
      </c>
      <c r="H578" s="95" t="s">
        <v>63</v>
      </c>
      <c r="I578" s="95" t="s">
        <v>63</v>
      </c>
      <c r="J578" s="95" t="s">
        <v>63</v>
      </c>
      <c r="K578" s="256" t="s">
        <v>919</v>
      </c>
      <c r="L578" s="95" t="s">
        <v>63</v>
      </c>
      <c r="M578" s="95" t="s">
        <v>63</v>
      </c>
      <c r="N578" s="256" t="s">
        <v>901</v>
      </c>
      <c r="O578" s="95" t="s">
        <v>214</v>
      </c>
      <c r="P578" s="95" t="s">
        <v>215</v>
      </c>
      <c r="Q578" s="95" t="s">
        <v>216</v>
      </c>
      <c r="R578" s="256" t="s">
        <v>902</v>
      </c>
      <c r="S578" s="256" t="s">
        <v>227</v>
      </c>
      <c r="T578" s="95" t="s">
        <v>219</v>
      </c>
      <c r="U578" s="256" t="s">
        <v>903</v>
      </c>
      <c r="V578" s="256" t="s">
        <v>904</v>
      </c>
      <c r="W578" s="256" t="s">
        <v>905</v>
      </c>
      <c r="X578" s="256" t="s">
        <v>906</v>
      </c>
      <c r="Y578" s="256" t="s">
        <v>907</v>
      </c>
      <c r="Z578" s="95" t="s">
        <v>63</v>
      </c>
      <c r="AA578" s="95" t="s">
        <v>63</v>
      </c>
      <c r="AB578" s="95" t="s">
        <v>63</v>
      </c>
      <c r="AC578" s="95" t="s">
        <v>63</v>
      </c>
      <c r="AD578" s="95" t="s">
        <v>63</v>
      </c>
      <c r="AE578" s="95" t="s">
        <v>63</v>
      </c>
      <c r="AF578" s="95" t="s">
        <v>63</v>
      </c>
      <c r="AG578" s="95" t="s">
        <v>63</v>
      </c>
      <c r="AH578" s="95" t="s">
        <v>63</v>
      </c>
      <c r="AI578" s="95" t="s">
        <v>63</v>
      </c>
      <c r="AJ578" s="95" t="s">
        <v>63</v>
      </c>
      <c r="AK578" s="95" t="s">
        <v>63</v>
      </c>
      <c r="AL578" s="95" t="s">
        <v>63</v>
      </c>
      <c r="AM578" s="95" t="s">
        <v>920</v>
      </c>
      <c r="AN578" s="95" t="s">
        <v>66</v>
      </c>
      <c r="AO578" s="95" t="s">
        <v>108</v>
      </c>
      <c r="AP578" s="255" t="s">
        <v>109</v>
      </c>
      <c r="AQ578" s="96" t="s">
        <v>63</v>
      </c>
      <c r="AR578" s="6" t="e">
        <f>VLOOKUP(A:A,EOL!A:B,2,FALSE)</f>
        <v>#N/A</v>
      </c>
    </row>
    <row r="579" spans="1:44" ht="45">
      <c r="A579" s="778" t="s">
        <v>924</v>
      </c>
      <c r="B579" s="203" t="s">
        <v>918</v>
      </c>
      <c r="C579" s="14" t="s">
        <v>108</v>
      </c>
      <c r="D579" s="14" t="s">
        <v>63</v>
      </c>
      <c r="E579" s="14" t="s">
        <v>63</v>
      </c>
      <c r="F579" s="14" t="s">
        <v>63</v>
      </c>
      <c r="G579" s="14" t="s">
        <v>63</v>
      </c>
      <c r="H579" s="14" t="s">
        <v>63</v>
      </c>
      <c r="I579" s="14" t="s">
        <v>63</v>
      </c>
      <c r="J579" s="14" t="s">
        <v>63</v>
      </c>
      <c r="K579" s="257" t="s">
        <v>919</v>
      </c>
      <c r="L579" s="14" t="s">
        <v>63</v>
      </c>
      <c r="M579" s="14" t="s">
        <v>63</v>
      </c>
      <c r="N579" s="257" t="s">
        <v>901</v>
      </c>
      <c r="O579" s="206" t="s">
        <v>214</v>
      </c>
      <c r="P579" s="14" t="s">
        <v>215</v>
      </c>
      <c r="Q579" s="14" t="s">
        <v>216</v>
      </c>
      <c r="R579" s="257" t="s">
        <v>902</v>
      </c>
      <c r="S579" s="257" t="s">
        <v>227</v>
      </c>
      <c r="T579" s="14" t="s">
        <v>219</v>
      </c>
      <c r="U579" s="257" t="s">
        <v>903</v>
      </c>
      <c r="V579" s="257" t="s">
        <v>904</v>
      </c>
      <c r="W579" s="257" t="s">
        <v>905</v>
      </c>
      <c r="X579" s="257" t="s">
        <v>906</v>
      </c>
      <c r="Y579" s="257" t="s">
        <v>907</v>
      </c>
      <c r="Z579" s="14" t="s">
        <v>63</v>
      </c>
      <c r="AA579" s="14" t="s">
        <v>63</v>
      </c>
      <c r="AB579" s="14" t="s">
        <v>63</v>
      </c>
      <c r="AC579" s="14" t="s">
        <v>63</v>
      </c>
      <c r="AD579" s="14" t="s">
        <v>63</v>
      </c>
      <c r="AE579" s="14" t="s">
        <v>63</v>
      </c>
      <c r="AF579" s="14" t="s">
        <v>63</v>
      </c>
      <c r="AG579" s="14" t="s">
        <v>63</v>
      </c>
      <c r="AH579" s="14" t="s">
        <v>63</v>
      </c>
      <c r="AI579" s="14" t="s">
        <v>63</v>
      </c>
      <c r="AJ579" s="14" t="s">
        <v>63</v>
      </c>
      <c r="AK579" s="14" t="s">
        <v>63</v>
      </c>
      <c r="AL579" s="14" t="s">
        <v>63</v>
      </c>
      <c r="AM579" s="14" t="s">
        <v>920</v>
      </c>
      <c r="AN579" s="14" t="s">
        <v>66</v>
      </c>
      <c r="AO579" s="14" t="s">
        <v>108</v>
      </c>
      <c r="AP579" s="206" t="s">
        <v>109</v>
      </c>
      <c r="AQ579" s="97" t="s">
        <v>63</v>
      </c>
      <c r="AR579" s="6" t="e">
        <f>VLOOKUP(A:A,EOL!A:B,2,FALSE)</f>
        <v>#N/A</v>
      </c>
    </row>
    <row r="580" spans="1:44" ht="45">
      <c r="A580" s="641" t="s">
        <v>925</v>
      </c>
      <c r="B580" s="203" t="s">
        <v>918</v>
      </c>
      <c r="C580" s="14" t="s">
        <v>108</v>
      </c>
      <c r="D580" s="14" t="s">
        <v>63</v>
      </c>
      <c r="E580" s="14" t="s">
        <v>63</v>
      </c>
      <c r="F580" s="14" t="s">
        <v>63</v>
      </c>
      <c r="G580" s="14" t="s">
        <v>63</v>
      </c>
      <c r="H580" s="14" t="s">
        <v>63</v>
      </c>
      <c r="I580" s="14" t="s">
        <v>63</v>
      </c>
      <c r="J580" s="14" t="s">
        <v>63</v>
      </c>
      <c r="K580" s="257" t="s">
        <v>919</v>
      </c>
      <c r="L580" s="14" t="s">
        <v>63</v>
      </c>
      <c r="M580" s="14" t="s">
        <v>63</v>
      </c>
      <c r="N580" s="257" t="s">
        <v>901</v>
      </c>
      <c r="O580" s="206" t="s">
        <v>214</v>
      </c>
      <c r="P580" s="14" t="s">
        <v>215</v>
      </c>
      <c r="Q580" s="14" t="s">
        <v>216</v>
      </c>
      <c r="R580" s="257" t="s">
        <v>902</v>
      </c>
      <c r="S580" s="257" t="s">
        <v>227</v>
      </c>
      <c r="T580" s="14" t="s">
        <v>219</v>
      </c>
      <c r="U580" s="257" t="s">
        <v>903</v>
      </c>
      <c r="V580" s="257" t="s">
        <v>904</v>
      </c>
      <c r="W580" s="257" t="s">
        <v>905</v>
      </c>
      <c r="X580" s="257" t="s">
        <v>906</v>
      </c>
      <c r="Y580" s="257" t="s">
        <v>907</v>
      </c>
      <c r="Z580" s="14" t="s">
        <v>63</v>
      </c>
      <c r="AA580" s="14" t="s">
        <v>63</v>
      </c>
      <c r="AB580" s="14" t="s">
        <v>63</v>
      </c>
      <c r="AC580" s="14" t="s">
        <v>63</v>
      </c>
      <c r="AD580" s="14" t="s">
        <v>63</v>
      </c>
      <c r="AE580" s="14" t="s">
        <v>63</v>
      </c>
      <c r="AF580" s="14" t="s">
        <v>63</v>
      </c>
      <c r="AG580" s="14" t="s">
        <v>63</v>
      </c>
      <c r="AH580" s="14" t="s">
        <v>63</v>
      </c>
      <c r="AI580" s="14" t="s">
        <v>63</v>
      </c>
      <c r="AJ580" s="14" t="s">
        <v>63</v>
      </c>
      <c r="AK580" s="14" t="s">
        <v>63</v>
      </c>
      <c r="AL580" s="14" t="s">
        <v>63</v>
      </c>
      <c r="AM580" s="14" t="s">
        <v>920</v>
      </c>
      <c r="AN580" s="14" t="s">
        <v>66</v>
      </c>
      <c r="AO580" s="14" t="s">
        <v>108</v>
      </c>
      <c r="AP580" s="206" t="s">
        <v>109</v>
      </c>
      <c r="AQ580" s="97" t="s">
        <v>63</v>
      </c>
      <c r="AR580" s="6" t="e">
        <f>VLOOKUP(A:A,EOL!A:B,2,FALSE)</f>
        <v>#N/A</v>
      </c>
    </row>
    <row r="581" spans="1:44">
      <c r="A581" s="641" t="s">
        <v>991</v>
      </c>
      <c r="B581" s="203" t="s">
        <v>960</v>
      </c>
      <c r="C581" s="14" t="s">
        <v>63</v>
      </c>
      <c r="D581" s="14" t="s">
        <v>63</v>
      </c>
      <c r="E581" s="14" t="s">
        <v>944</v>
      </c>
      <c r="F581" s="14" t="s">
        <v>63</v>
      </c>
      <c r="G581" s="14" t="s">
        <v>63</v>
      </c>
      <c r="H581" s="14" t="s">
        <v>63</v>
      </c>
      <c r="I581" s="14" t="s">
        <v>63</v>
      </c>
      <c r="J581" s="14" t="s">
        <v>63</v>
      </c>
      <c r="K581" s="14" t="s">
        <v>63</v>
      </c>
      <c r="L581" s="14" t="s">
        <v>63</v>
      </c>
      <c r="M581" s="14" t="s">
        <v>63</v>
      </c>
      <c r="N581" s="14" t="s">
        <v>63</v>
      </c>
      <c r="O581" s="14" t="s">
        <v>63</v>
      </c>
      <c r="P581" s="14" t="s">
        <v>63</v>
      </c>
      <c r="Q581" s="14" t="s">
        <v>63</v>
      </c>
      <c r="R581" s="14" t="s">
        <v>63</v>
      </c>
      <c r="S581" s="14" t="s">
        <v>63</v>
      </c>
      <c r="T581" s="14" t="s">
        <v>63</v>
      </c>
      <c r="U581" s="14" t="s">
        <v>63</v>
      </c>
      <c r="V581" s="14" t="s">
        <v>63</v>
      </c>
      <c r="W581" s="14" t="s">
        <v>63</v>
      </c>
      <c r="X581" s="14" t="s">
        <v>63</v>
      </c>
      <c r="Y581" s="14" t="s">
        <v>63</v>
      </c>
      <c r="Z581" s="14" t="s">
        <v>63</v>
      </c>
      <c r="AA581" s="14" t="s">
        <v>63</v>
      </c>
      <c r="AB581" s="14" t="s">
        <v>63</v>
      </c>
      <c r="AC581" s="14" t="s">
        <v>63</v>
      </c>
      <c r="AD581" s="14" t="s">
        <v>63</v>
      </c>
      <c r="AE581" s="14" t="s">
        <v>63</v>
      </c>
      <c r="AF581" s="14" t="s">
        <v>63</v>
      </c>
      <c r="AG581" s="14" t="s">
        <v>63</v>
      </c>
      <c r="AH581" s="14" t="s">
        <v>63</v>
      </c>
      <c r="AI581" s="14" t="s">
        <v>63</v>
      </c>
      <c r="AJ581" s="14" t="s">
        <v>63</v>
      </c>
      <c r="AK581" s="14" t="s">
        <v>63</v>
      </c>
      <c r="AL581" s="14" t="s">
        <v>63</v>
      </c>
      <c r="AM581" s="14" t="s">
        <v>63</v>
      </c>
      <c r="AN581" s="14" t="s">
        <v>66</v>
      </c>
      <c r="AO581" s="14" t="s">
        <v>63</v>
      </c>
      <c r="AP581" s="14" t="s">
        <v>63</v>
      </c>
      <c r="AQ581" s="97" t="s">
        <v>63</v>
      </c>
      <c r="AR581" s="6" t="e">
        <f>VLOOKUP(A:A,EOL!A:B,2,FALSE)</f>
        <v>#N/A</v>
      </c>
    </row>
    <row r="582" spans="1:44" ht="45.75" thickBot="1">
      <c r="A582" s="642" t="s">
        <v>992</v>
      </c>
      <c r="B582" s="258" t="s">
        <v>918</v>
      </c>
      <c r="C582" s="98" t="s">
        <v>108</v>
      </c>
      <c r="D582" s="98" t="s">
        <v>63</v>
      </c>
      <c r="E582" s="98" t="s">
        <v>63</v>
      </c>
      <c r="F582" s="98" t="s">
        <v>63</v>
      </c>
      <c r="G582" s="98" t="s">
        <v>63</v>
      </c>
      <c r="H582" s="98" t="s">
        <v>63</v>
      </c>
      <c r="I582" s="98" t="s">
        <v>63</v>
      </c>
      <c r="J582" s="98" t="s">
        <v>63</v>
      </c>
      <c r="K582" s="260" t="s">
        <v>919</v>
      </c>
      <c r="L582" s="98" t="s">
        <v>63</v>
      </c>
      <c r="M582" s="98" t="s">
        <v>63</v>
      </c>
      <c r="N582" s="260" t="s">
        <v>901</v>
      </c>
      <c r="O582" s="98" t="s">
        <v>214</v>
      </c>
      <c r="P582" s="98" t="s">
        <v>215</v>
      </c>
      <c r="Q582" s="98" t="s">
        <v>216</v>
      </c>
      <c r="R582" s="260" t="s">
        <v>902</v>
      </c>
      <c r="S582" s="260" t="s">
        <v>227</v>
      </c>
      <c r="T582" s="98" t="s">
        <v>219</v>
      </c>
      <c r="U582" s="260" t="s">
        <v>903</v>
      </c>
      <c r="V582" s="260" t="s">
        <v>904</v>
      </c>
      <c r="W582" s="260" t="s">
        <v>905</v>
      </c>
      <c r="X582" s="260" t="s">
        <v>906</v>
      </c>
      <c r="Y582" s="260" t="s">
        <v>907</v>
      </c>
      <c r="Z582" s="98" t="s">
        <v>63</v>
      </c>
      <c r="AA582" s="98" t="s">
        <v>63</v>
      </c>
      <c r="AB582" s="98" t="s">
        <v>63</v>
      </c>
      <c r="AC582" s="98" t="s">
        <v>63</v>
      </c>
      <c r="AD582" s="98" t="s">
        <v>63</v>
      </c>
      <c r="AE582" s="98" t="s">
        <v>63</v>
      </c>
      <c r="AF582" s="98" t="s">
        <v>63</v>
      </c>
      <c r="AG582" s="98" t="s">
        <v>63</v>
      </c>
      <c r="AH582" s="98" t="s">
        <v>63</v>
      </c>
      <c r="AI582" s="98" t="s">
        <v>63</v>
      </c>
      <c r="AJ582" s="98" t="s">
        <v>63</v>
      </c>
      <c r="AK582" s="98" t="s">
        <v>63</v>
      </c>
      <c r="AL582" s="98" t="s">
        <v>63</v>
      </c>
      <c r="AM582" s="98" t="s">
        <v>920</v>
      </c>
      <c r="AN582" s="98" t="s">
        <v>66</v>
      </c>
      <c r="AO582" s="98" t="s">
        <v>108</v>
      </c>
      <c r="AP582" s="259" t="s">
        <v>109</v>
      </c>
      <c r="AQ582" s="97" t="s">
        <v>63</v>
      </c>
      <c r="AR582" s="6" t="e">
        <f>VLOOKUP(A:A,EOL!A:B,2,FALSE)</f>
        <v>#N/A</v>
      </c>
    </row>
    <row r="583" spans="1:44" ht="45">
      <c r="A583" s="646" t="s">
        <v>926</v>
      </c>
      <c r="B583" s="313" t="s">
        <v>918</v>
      </c>
      <c r="C583" s="95" t="s">
        <v>108</v>
      </c>
      <c r="D583" s="95" t="s">
        <v>63</v>
      </c>
      <c r="E583" s="95" t="s">
        <v>63</v>
      </c>
      <c r="F583" s="95" t="s">
        <v>63</v>
      </c>
      <c r="G583" s="95" t="s">
        <v>63</v>
      </c>
      <c r="H583" s="95" t="s">
        <v>63</v>
      </c>
      <c r="I583" s="95" t="s">
        <v>63</v>
      </c>
      <c r="J583" s="95" t="s">
        <v>63</v>
      </c>
      <c r="K583" s="256" t="s">
        <v>919</v>
      </c>
      <c r="L583" s="95" t="s">
        <v>63</v>
      </c>
      <c r="M583" s="95" t="s">
        <v>63</v>
      </c>
      <c r="N583" s="256" t="s">
        <v>901</v>
      </c>
      <c r="O583" s="255" t="s">
        <v>214</v>
      </c>
      <c r="P583" s="95" t="s">
        <v>215</v>
      </c>
      <c r="Q583" s="95" t="s">
        <v>216</v>
      </c>
      <c r="R583" s="256" t="s">
        <v>902</v>
      </c>
      <c r="S583" s="256" t="s">
        <v>227</v>
      </c>
      <c r="T583" s="95" t="s">
        <v>219</v>
      </c>
      <c r="U583" s="256" t="s">
        <v>903</v>
      </c>
      <c r="V583" s="256" t="s">
        <v>904</v>
      </c>
      <c r="W583" s="256" t="s">
        <v>905</v>
      </c>
      <c r="X583" s="256" t="s">
        <v>906</v>
      </c>
      <c r="Y583" s="256" t="s">
        <v>907</v>
      </c>
      <c r="Z583" s="95" t="s">
        <v>63</v>
      </c>
      <c r="AA583" s="95" t="s">
        <v>63</v>
      </c>
      <c r="AB583" s="95" t="s">
        <v>63</v>
      </c>
      <c r="AC583" s="95" t="s">
        <v>63</v>
      </c>
      <c r="AD583" s="95" t="s">
        <v>63</v>
      </c>
      <c r="AE583" s="95" t="s">
        <v>63</v>
      </c>
      <c r="AF583" s="95" t="s">
        <v>63</v>
      </c>
      <c r="AG583" s="95" t="s">
        <v>63</v>
      </c>
      <c r="AH583" s="95" t="s">
        <v>63</v>
      </c>
      <c r="AI583" s="95" t="s">
        <v>63</v>
      </c>
      <c r="AJ583" s="95" t="s">
        <v>63</v>
      </c>
      <c r="AK583" s="95" t="s">
        <v>63</v>
      </c>
      <c r="AL583" s="95" t="s">
        <v>63</v>
      </c>
      <c r="AM583" s="95" t="s">
        <v>920</v>
      </c>
      <c r="AN583" s="95" t="s">
        <v>66</v>
      </c>
      <c r="AO583" s="95" t="s">
        <v>108</v>
      </c>
      <c r="AP583" s="255" t="s">
        <v>109</v>
      </c>
      <c r="AQ583" s="96" t="s">
        <v>63</v>
      </c>
      <c r="AR583" s="6" t="e">
        <f>VLOOKUP(A:A,EOL!A:B,2,FALSE)</f>
        <v>#N/A</v>
      </c>
    </row>
    <row r="584" spans="1:44">
      <c r="A584" s="771" t="s">
        <v>66</v>
      </c>
      <c r="B584" s="772" t="s">
        <v>1116</v>
      </c>
      <c r="C584" s="18" t="s">
        <v>108</v>
      </c>
      <c r="D584" s="14"/>
      <c r="E584" s="14"/>
      <c r="F584" s="14"/>
      <c r="G584" s="14"/>
      <c r="H584" s="14"/>
      <c r="I584" s="14"/>
      <c r="J584" s="14"/>
      <c r="K584" s="257"/>
      <c r="L584" s="14"/>
      <c r="M584" s="14"/>
      <c r="N584" s="257"/>
      <c r="O584" s="206"/>
      <c r="P584" s="14"/>
      <c r="Q584" s="14"/>
      <c r="R584" s="257"/>
      <c r="S584" s="257"/>
      <c r="T584" s="14"/>
      <c r="U584" s="257"/>
      <c r="V584" s="257"/>
      <c r="W584" s="257"/>
      <c r="X584" s="257"/>
      <c r="Y584" s="257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  <c r="AJ584" s="14"/>
      <c r="AK584" s="14"/>
      <c r="AL584" s="14"/>
      <c r="AM584" s="14"/>
      <c r="AN584" s="18" t="s">
        <v>66</v>
      </c>
      <c r="AO584" s="18" t="s">
        <v>108</v>
      </c>
      <c r="AP584" s="240" t="s">
        <v>109</v>
      </c>
      <c r="AQ584" s="129" t="s">
        <v>63</v>
      </c>
      <c r="AR584" s="6" t="e">
        <f>VLOOKUP(A:A,EOL!A:B,2,FALSE)</f>
        <v>#N/A</v>
      </c>
    </row>
    <row r="585" spans="1:44">
      <c r="A585" s="775" t="s">
        <v>1172</v>
      </c>
      <c r="B585" s="508" t="s">
        <v>1179</v>
      </c>
      <c r="C585" s="18" t="s">
        <v>108</v>
      </c>
      <c r="D585" s="14"/>
      <c r="E585" s="14"/>
      <c r="F585" s="14"/>
      <c r="G585" s="14"/>
      <c r="H585" s="14"/>
      <c r="I585" s="14"/>
      <c r="J585" s="14"/>
      <c r="K585" s="257"/>
      <c r="L585" s="14"/>
      <c r="M585" s="14"/>
      <c r="N585" s="257"/>
      <c r="O585" s="206"/>
      <c r="P585" s="14"/>
      <c r="Q585" s="14"/>
      <c r="R585" s="257"/>
      <c r="S585" s="257"/>
      <c r="T585" s="14"/>
      <c r="U585" s="257"/>
      <c r="V585" s="257"/>
      <c r="W585" s="257"/>
      <c r="X585" s="257"/>
      <c r="Y585" s="257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  <c r="AJ585" s="14"/>
      <c r="AK585" s="14"/>
      <c r="AL585" s="14"/>
      <c r="AM585" s="14"/>
      <c r="AN585" s="18" t="s">
        <v>66</v>
      </c>
      <c r="AO585" s="18" t="s">
        <v>108</v>
      </c>
      <c r="AP585" s="240" t="s">
        <v>109</v>
      </c>
      <c r="AQ585" s="129" t="s">
        <v>63</v>
      </c>
      <c r="AR585" s="6" t="e">
        <f>VLOOKUP(A:A,EOL!A:B,2,FALSE)</f>
        <v>#N/A</v>
      </c>
    </row>
    <row r="586" spans="1:44">
      <c r="A586" s="771" t="s">
        <v>1267</v>
      </c>
      <c r="B586" s="772" t="s">
        <v>1272</v>
      </c>
      <c r="C586" s="18" t="s">
        <v>108</v>
      </c>
      <c r="D586" s="14"/>
      <c r="E586" s="14"/>
      <c r="F586" s="14"/>
      <c r="G586" s="14"/>
      <c r="H586" s="14"/>
      <c r="I586" s="14"/>
      <c r="J586" s="14"/>
      <c r="K586" s="257"/>
      <c r="L586" s="14"/>
      <c r="M586" s="14"/>
      <c r="N586" s="257"/>
      <c r="O586" s="206"/>
      <c r="P586" s="14"/>
      <c r="Q586" s="14"/>
      <c r="R586" s="257"/>
      <c r="S586" s="257"/>
      <c r="T586" s="14"/>
      <c r="U586" s="257"/>
      <c r="V586" s="257"/>
      <c r="W586" s="257"/>
      <c r="X586" s="257"/>
      <c r="Y586" s="257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  <c r="AJ586" s="14"/>
      <c r="AK586" s="14"/>
      <c r="AL586" s="14"/>
      <c r="AM586" s="14"/>
      <c r="AN586" s="18" t="s">
        <v>66</v>
      </c>
      <c r="AO586" s="18" t="s">
        <v>108</v>
      </c>
      <c r="AP586" s="240" t="s">
        <v>109</v>
      </c>
      <c r="AQ586" s="129" t="s">
        <v>63</v>
      </c>
      <c r="AR586" s="6" t="e">
        <f>VLOOKUP(A:A,EOL!A:B,2,FALSE)</f>
        <v>#N/A</v>
      </c>
    </row>
    <row r="587" spans="1:44">
      <c r="A587" s="775" t="s">
        <v>1173</v>
      </c>
      <c r="B587" s="776" t="s">
        <v>1179</v>
      </c>
      <c r="C587" s="18" t="s">
        <v>108</v>
      </c>
      <c r="D587" s="14"/>
      <c r="E587" s="14"/>
      <c r="F587" s="14"/>
      <c r="G587" s="14"/>
      <c r="H587" s="14"/>
      <c r="I587" s="14"/>
      <c r="J587" s="14"/>
      <c r="K587" s="257"/>
      <c r="L587" s="14"/>
      <c r="M587" s="14"/>
      <c r="N587" s="257"/>
      <c r="O587" s="206"/>
      <c r="P587" s="14"/>
      <c r="Q587" s="14"/>
      <c r="R587" s="257"/>
      <c r="S587" s="257"/>
      <c r="T587" s="14"/>
      <c r="U587" s="257"/>
      <c r="V587" s="257"/>
      <c r="W587" s="257"/>
      <c r="X587" s="257"/>
      <c r="Y587" s="257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  <c r="AJ587" s="14"/>
      <c r="AK587" s="14"/>
      <c r="AL587" s="14"/>
      <c r="AM587" s="14"/>
      <c r="AN587" s="18" t="s">
        <v>66</v>
      </c>
      <c r="AO587" s="18" t="s">
        <v>108</v>
      </c>
      <c r="AP587" s="240" t="s">
        <v>109</v>
      </c>
      <c r="AQ587" s="129" t="s">
        <v>63</v>
      </c>
      <c r="AR587" s="6" t="e">
        <f>VLOOKUP(A:A,EOL!A:B,2,FALSE)</f>
        <v>#N/A</v>
      </c>
    </row>
    <row r="588" spans="1:44">
      <c r="A588" s="771" t="s">
        <v>1268</v>
      </c>
      <c r="B588" s="772" t="s">
        <v>1272</v>
      </c>
      <c r="C588" s="18" t="s">
        <v>108</v>
      </c>
      <c r="D588" s="14"/>
      <c r="E588" s="14"/>
      <c r="F588" s="14"/>
      <c r="G588" s="14"/>
      <c r="H588" s="14"/>
      <c r="I588" s="14"/>
      <c r="J588" s="14"/>
      <c r="K588" s="257"/>
      <c r="L588" s="14"/>
      <c r="M588" s="14"/>
      <c r="N588" s="257"/>
      <c r="O588" s="206"/>
      <c r="P588" s="14"/>
      <c r="Q588" s="14"/>
      <c r="R588" s="257"/>
      <c r="S588" s="257"/>
      <c r="T588" s="14"/>
      <c r="U588" s="257"/>
      <c r="V588" s="257"/>
      <c r="W588" s="257"/>
      <c r="X588" s="257"/>
      <c r="Y588" s="257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  <c r="AJ588" s="14"/>
      <c r="AK588" s="14"/>
      <c r="AL588" s="14"/>
      <c r="AM588" s="14"/>
      <c r="AN588" s="18" t="s">
        <v>66</v>
      </c>
      <c r="AO588" s="18" t="s">
        <v>108</v>
      </c>
      <c r="AP588" s="240" t="s">
        <v>109</v>
      </c>
      <c r="AQ588" s="129" t="s">
        <v>63</v>
      </c>
      <c r="AR588" s="6" t="e">
        <f>VLOOKUP(A:A,EOL!A:B,2,FALSE)</f>
        <v>#N/A</v>
      </c>
    </row>
    <row r="589" spans="1:44" ht="45.75" thickBot="1">
      <c r="A589" s="647" t="s">
        <v>927</v>
      </c>
      <c r="B589" s="507" t="s">
        <v>928</v>
      </c>
      <c r="C589" s="18" t="s">
        <v>108</v>
      </c>
      <c r="D589" s="18" t="s">
        <v>63</v>
      </c>
      <c r="E589" s="18" t="s">
        <v>63</v>
      </c>
      <c r="F589" s="18" t="s">
        <v>63</v>
      </c>
      <c r="G589" s="18" t="s">
        <v>63</v>
      </c>
      <c r="H589" s="18" t="s">
        <v>63</v>
      </c>
      <c r="I589" s="18" t="s">
        <v>63</v>
      </c>
      <c r="J589" s="18" t="s">
        <v>63</v>
      </c>
      <c r="K589" s="266" t="s">
        <v>919</v>
      </c>
      <c r="L589" s="18" t="s">
        <v>63</v>
      </c>
      <c r="M589" s="18" t="s">
        <v>63</v>
      </c>
      <c r="N589" s="266" t="s">
        <v>901</v>
      </c>
      <c r="O589" s="240" t="s">
        <v>214</v>
      </c>
      <c r="P589" s="18" t="s">
        <v>215</v>
      </c>
      <c r="Q589" s="18" t="s">
        <v>216</v>
      </c>
      <c r="R589" s="266" t="s">
        <v>902</v>
      </c>
      <c r="S589" s="266" t="s">
        <v>227</v>
      </c>
      <c r="T589" s="18" t="s">
        <v>219</v>
      </c>
      <c r="U589" s="266" t="s">
        <v>903</v>
      </c>
      <c r="V589" s="266" t="s">
        <v>904</v>
      </c>
      <c r="W589" s="266" t="s">
        <v>905</v>
      </c>
      <c r="X589" s="266" t="s">
        <v>906</v>
      </c>
      <c r="Y589" s="266" t="s">
        <v>907</v>
      </c>
      <c r="Z589" s="18" t="s">
        <v>63</v>
      </c>
      <c r="AA589" s="18" t="s">
        <v>63</v>
      </c>
      <c r="AB589" s="18" t="s">
        <v>63</v>
      </c>
      <c r="AC589" s="18" t="s">
        <v>63</v>
      </c>
      <c r="AD589" s="18" t="s">
        <v>63</v>
      </c>
      <c r="AE589" s="18" t="s">
        <v>63</v>
      </c>
      <c r="AF589" s="18" t="s">
        <v>63</v>
      </c>
      <c r="AG589" s="18" t="s">
        <v>63</v>
      </c>
      <c r="AH589" s="18" t="s">
        <v>63</v>
      </c>
      <c r="AI589" s="18" t="s">
        <v>63</v>
      </c>
      <c r="AJ589" s="18" t="s">
        <v>63</v>
      </c>
      <c r="AK589" s="18" t="s">
        <v>63</v>
      </c>
      <c r="AL589" s="18" t="s">
        <v>63</v>
      </c>
      <c r="AM589" s="18" t="s">
        <v>920</v>
      </c>
      <c r="AN589" s="18" t="s">
        <v>66</v>
      </c>
      <c r="AO589" s="18" t="s">
        <v>108</v>
      </c>
      <c r="AP589" s="240" t="s">
        <v>109</v>
      </c>
      <c r="AQ589" s="129" t="s">
        <v>63</v>
      </c>
      <c r="AR589" s="6" t="e">
        <f>VLOOKUP(A:A,EOL!A:B,2,FALSE)</f>
        <v>#N/A</v>
      </c>
    </row>
    <row r="590" spans="1:44" ht="45.75" thickTop="1">
      <c r="A590" s="648" t="s">
        <v>929</v>
      </c>
      <c r="B590" s="224" t="s">
        <v>928</v>
      </c>
      <c r="C590" s="12" t="s">
        <v>108</v>
      </c>
      <c r="D590" s="12" t="s">
        <v>63</v>
      </c>
      <c r="E590" s="12" t="s">
        <v>63</v>
      </c>
      <c r="F590" s="12" t="s">
        <v>63</v>
      </c>
      <c r="G590" s="12" t="s">
        <v>63</v>
      </c>
      <c r="H590" s="12" t="s">
        <v>63</v>
      </c>
      <c r="I590" s="12" t="s">
        <v>63</v>
      </c>
      <c r="J590" s="12" t="s">
        <v>63</v>
      </c>
      <c r="K590" s="262" t="s">
        <v>919</v>
      </c>
      <c r="L590" s="12" t="s">
        <v>63</v>
      </c>
      <c r="M590" s="12" t="s">
        <v>63</v>
      </c>
      <c r="N590" s="262" t="s">
        <v>901</v>
      </c>
      <c r="O590" s="221" t="s">
        <v>214</v>
      </c>
      <c r="P590" s="12" t="s">
        <v>215</v>
      </c>
      <c r="Q590" s="12" t="s">
        <v>216</v>
      </c>
      <c r="R590" s="262" t="s">
        <v>902</v>
      </c>
      <c r="S590" s="262" t="s">
        <v>227</v>
      </c>
      <c r="T590" s="12" t="s">
        <v>219</v>
      </c>
      <c r="U590" s="262" t="s">
        <v>903</v>
      </c>
      <c r="V590" s="262" t="s">
        <v>904</v>
      </c>
      <c r="W590" s="262" t="s">
        <v>905</v>
      </c>
      <c r="X590" s="262" t="s">
        <v>906</v>
      </c>
      <c r="Y590" s="262" t="s">
        <v>907</v>
      </c>
      <c r="Z590" s="12" t="s">
        <v>63</v>
      </c>
      <c r="AA590" s="12" t="s">
        <v>63</v>
      </c>
      <c r="AB590" s="12" t="s">
        <v>63</v>
      </c>
      <c r="AC590" s="12" t="s">
        <v>63</v>
      </c>
      <c r="AD590" s="12" t="s">
        <v>63</v>
      </c>
      <c r="AE590" s="12" t="s">
        <v>63</v>
      </c>
      <c r="AF590" s="12" t="s">
        <v>63</v>
      </c>
      <c r="AG590" s="12" t="s">
        <v>63</v>
      </c>
      <c r="AH590" s="12" t="s">
        <v>63</v>
      </c>
      <c r="AI590" s="12" t="s">
        <v>63</v>
      </c>
      <c r="AJ590" s="12" t="s">
        <v>63</v>
      </c>
      <c r="AK590" s="12" t="s">
        <v>63</v>
      </c>
      <c r="AL590" s="12" t="s">
        <v>63</v>
      </c>
      <c r="AM590" s="12" t="s">
        <v>920</v>
      </c>
      <c r="AN590" s="12" t="s">
        <v>66</v>
      </c>
      <c r="AO590" s="12" t="s">
        <v>108</v>
      </c>
      <c r="AP590" s="221" t="s">
        <v>109</v>
      </c>
      <c r="AQ590" s="64" t="s">
        <v>63</v>
      </c>
      <c r="AR590" s="6" t="e">
        <f>VLOOKUP(A:A,EOL!A:B,2,FALSE)</f>
        <v>#N/A</v>
      </c>
    </row>
    <row r="591" spans="1:44" ht="45">
      <c r="A591" s="547" t="s">
        <v>930</v>
      </c>
      <c r="B591" s="203" t="s">
        <v>928</v>
      </c>
      <c r="C591" s="14" t="s">
        <v>108</v>
      </c>
      <c r="D591" s="14" t="s">
        <v>63</v>
      </c>
      <c r="E591" s="14" t="s">
        <v>63</v>
      </c>
      <c r="F591" s="14" t="s">
        <v>63</v>
      </c>
      <c r="G591" s="14" t="s">
        <v>63</v>
      </c>
      <c r="H591" s="14" t="s">
        <v>63</v>
      </c>
      <c r="I591" s="14" t="s">
        <v>63</v>
      </c>
      <c r="J591" s="14" t="s">
        <v>63</v>
      </c>
      <c r="K591" s="257" t="s">
        <v>919</v>
      </c>
      <c r="L591" s="14" t="s">
        <v>63</v>
      </c>
      <c r="M591" s="14" t="s">
        <v>63</v>
      </c>
      <c r="N591" s="257" t="s">
        <v>901</v>
      </c>
      <c r="O591" s="206" t="s">
        <v>214</v>
      </c>
      <c r="P591" s="14" t="s">
        <v>215</v>
      </c>
      <c r="Q591" s="14" t="s">
        <v>216</v>
      </c>
      <c r="R591" s="257" t="s">
        <v>902</v>
      </c>
      <c r="S591" s="257" t="s">
        <v>227</v>
      </c>
      <c r="T591" s="14" t="s">
        <v>219</v>
      </c>
      <c r="U591" s="257" t="s">
        <v>903</v>
      </c>
      <c r="V591" s="257" t="s">
        <v>904</v>
      </c>
      <c r="W591" s="257" t="s">
        <v>905</v>
      </c>
      <c r="X591" s="257" t="s">
        <v>906</v>
      </c>
      <c r="Y591" s="257" t="s">
        <v>907</v>
      </c>
      <c r="Z591" s="14" t="s">
        <v>63</v>
      </c>
      <c r="AA591" s="14" t="s">
        <v>63</v>
      </c>
      <c r="AB591" s="14" t="s">
        <v>63</v>
      </c>
      <c r="AC591" s="14" t="s">
        <v>63</v>
      </c>
      <c r="AD591" s="14" t="s">
        <v>63</v>
      </c>
      <c r="AE591" s="14" t="s">
        <v>63</v>
      </c>
      <c r="AF591" s="14" t="s">
        <v>63</v>
      </c>
      <c r="AG591" s="14" t="s">
        <v>63</v>
      </c>
      <c r="AH591" s="14" t="s">
        <v>63</v>
      </c>
      <c r="AI591" s="14" t="s">
        <v>63</v>
      </c>
      <c r="AJ591" s="14" t="s">
        <v>63</v>
      </c>
      <c r="AK591" s="14" t="s">
        <v>63</v>
      </c>
      <c r="AL591" s="14" t="s">
        <v>63</v>
      </c>
      <c r="AM591" s="14" t="s">
        <v>920</v>
      </c>
      <c r="AN591" s="14" t="s">
        <v>66</v>
      </c>
      <c r="AO591" s="14" t="s">
        <v>108</v>
      </c>
      <c r="AP591" s="206" t="s">
        <v>109</v>
      </c>
      <c r="AQ591" s="66" t="s">
        <v>63</v>
      </c>
      <c r="AR591" s="6" t="e">
        <f>VLOOKUP(A:A,EOL!A:B,2,FALSE)</f>
        <v>#N/A</v>
      </c>
    </row>
    <row r="592" spans="1:44" ht="45">
      <c r="A592" s="649" t="s">
        <v>931</v>
      </c>
      <c r="B592" s="314" t="s">
        <v>928</v>
      </c>
      <c r="C592" s="14" t="s">
        <v>108</v>
      </c>
      <c r="D592" s="14" t="s">
        <v>63</v>
      </c>
      <c r="E592" s="14" t="s">
        <v>63</v>
      </c>
      <c r="F592" s="14" t="s">
        <v>63</v>
      </c>
      <c r="G592" s="14" t="s">
        <v>63</v>
      </c>
      <c r="H592" s="14" t="s">
        <v>63</v>
      </c>
      <c r="I592" s="14" t="s">
        <v>63</v>
      </c>
      <c r="J592" s="14" t="s">
        <v>63</v>
      </c>
      <c r="K592" s="257" t="s">
        <v>919</v>
      </c>
      <c r="L592" s="14" t="s">
        <v>63</v>
      </c>
      <c r="M592" s="14" t="s">
        <v>63</v>
      </c>
      <c r="N592" s="257" t="s">
        <v>901</v>
      </c>
      <c r="O592" s="206" t="s">
        <v>214</v>
      </c>
      <c r="P592" s="14" t="s">
        <v>215</v>
      </c>
      <c r="Q592" s="14" t="s">
        <v>216</v>
      </c>
      <c r="R592" s="257" t="s">
        <v>902</v>
      </c>
      <c r="S592" s="257" t="s">
        <v>227</v>
      </c>
      <c r="T592" s="14" t="s">
        <v>219</v>
      </c>
      <c r="U592" s="257" t="s">
        <v>903</v>
      </c>
      <c r="V592" s="257" t="s">
        <v>904</v>
      </c>
      <c r="W592" s="257" t="s">
        <v>905</v>
      </c>
      <c r="X592" s="257" t="s">
        <v>906</v>
      </c>
      <c r="Y592" s="257" t="s">
        <v>907</v>
      </c>
      <c r="Z592" s="14" t="s">
        <v>63</v>
      </c>
      <c r="AA592" s="14" t="s">
        <v>63</v>
      </c>
      <c r="AB592" s="14" t="s">
        <v>63</v>
      </c>
      <c r="AC592" s="14" t="s">
        <v>63</v>
      </c>
      <c r="AD592" s="14" t="s">
        <v>63</v>
      </c>
      <c r="AE592" s="14" t="s">
        <v>63</v>
      </c>
      <c r="AF592" s="14" t="s">
        <v>63</v>
      </c>
      <c r="AG592" s="14" t="s">
        <v>63</v>
      </c>
      <c r="AH592" s="14" t="s">
        <v>63</v>
      </c>
      <c r="AI592" s="14" t="s">
        <v>63</v>
      </c>
      <c r="AJ592" s="14" t="s">
        <v>63</v>
      </c>
      <c r="AK592" s="14" t="s">
        <v>63</v>
      </c>
      <c r="AL592" s="14" t="s">
        <v>63</v>
      </c>
      <c r="AM592" s="14" t="s">
        <v>920</v>
      </c>
      <c r="AN592" s="14" t="s">
        <v>66</v>
      </c>
      <c r="AO592" s="14" t="s">
        <v>108</v>
      </c>
      <c r="AP592" s="206" t="s">
        <v>109</v>
      </c>
      <c r="AQ592" s="66" t="s">
        <v>63</v>
      </c>
      <c r="AR592" s="6" t="e">
        <f>VLOOKUP(A:A,EOL!A:B,2,FALSE)</f>
        <v>#N/A</v>
      </c>
    </row>
    <row r="593" spans="1:44" ht="45">
      <c r="A593" s="524" t="s">
        <v>367</v>
      </c>
      <c r="B593" s="65" t="s">
        <v>358</v>
      </c>
      <c r="C593" s="34" t="s">
        <v>108</v>
      </c>
      <c r="D593" s="34" t="s">
        <v>63</v>
      </c>
      <c r="E593" s="34" t="s">
        <v>359</v>
      </c>
      <c r="F593" s="34" t="s">
        <v>63</v>
      </c>
      <c r="G593" s="23" t="s">
        <v>63</v>
      </c>
      <c r="H593" s="23" t="s">
        <v>63</v>
      </c>
      <c r="I593" s="23" t="s">
        <v>63</v>
      </c>
      <c r="J593" s="34" t="s">
        <v>360</v>
      </c>
      <c r="K593" s="34" t="s">
        <v>361</v>
      </c>
      <c r="L593" s="34" t="s">
        <v>63</v>
      </c>
      <c r="M593" s="34" t="s">
        <v>63</v>
      </c>
      <c r="N593" s="23" t="s">
        <v>213</v>
      </c>
      <c r="O593" s="23" t="s">
        <v>214</v>
      </c>
      <c r="P593" s="23" t="s">
        <v>215</v>
      </c>
      <c r="Q593" s="23" t="s">
        <v>216</v>
      </c>
      <c r="R593" s="23" t="s">
        <v>217</v>
      </c>
      <c r="S593" s="24" t="s">
        <v>227</v>
      </c>
      <c r="T593" s="24" t="s">
        <v>219</v>
      </c>
      <c r="U593" s="23" t="s">
        <v>220</v>
      </c>
      <c r="V593" s="23" t="s">
        <v>221</v>
      </c>
      <c r="W593" s="23" t="s">
        <v>222</v>
      </c>
      <c r="X593" s="23" t="s">
        <v>223</v>
      </c>
      <c r="Y593" s="25" t="s">
        <v>224</v>
      </c>
      <c r="Z593" s="23" t="s">
        <v>63</v>
      </c>
      <c r="AA593" s="34" t="s">
        <v>63</v>
      </c>
      <c r="AB593" s="34" t="s">
        <v>63</v>
      </c>
      <c r="AC593" s="34" t="s">
        <v>63</v>
      </c>
      <c r="AD593" s="34" t="s">
        <v>63</v>
      </c>
      <c r="AE593" s="34" t="s">
        <v>63</v>
      </c>
      <c r="AF593" s="34" t="s">
        <v>63</v>
      </c>
      <c r="AG593" s="34" t="s">
        <v>63</v>
      </c>
      <c r="AH593" s="34" t="s">
        <v>63</v>
      </c>
      <c r="AI593" s="34" t="s">
        <v>63</v>
      </c>
      <c r="AJ593" s="34" t="s">
        <v>63</v>
      </c>
      <c r="AK593" s="34" t="s">
        <v>63</v>
      </c>
      <c r="AL593" s="34" t="s">
        <v>63</v>
      </c>
      <c r="AM593" s="14" t="s">
        <v>63</v>
      </c>
      <c r="AN593" s="207" t="s">
        <v>362</v>
      </c>
      <c r="AO593" s="57" t="s">
        <v>108</v>
      </c>
      <c r="AP593" s="207" t="s">
        <v>363</v>
      </c>
      <c r="AQ593" s="66" t="s">
        <v>63</v>
      </c>
      <c r="AR593" s="6" t="e">
        <f>VLOOKUP(A:A,EOL!A:B,2,FALSE)</f>
        <v>#N/A</v>
      </c>
    </row>
    <row r="594" spans="1:44" ht="45.75" thickBot="1">
      <c r="A594" s="545" t="s">
        <v>368</v>
      </c>
      <c r="B594" s="67" t="s">
        <v>358</v>
      </c>
      <c r="C594" s="33" t="s">
        <v>108</v>
      </c>
      <c r="D594" s="33" t="s">
        <v>63</v>
      </c>
      <c r="E594" s="33" t="s">
        <v>359</v>
      </c>
      <c r="F594" s="33" t="s">
        <v>63</v>
      </c>
      <c r="G594" s="26" t="s">
        <v>63</v>
      </c>
      <c r="H594" s="26" t="s">
        <v>63</v>
      </c>
      <c r="I594" s="26" t="s">
        <v>63</v>
      </c>
      <c r="J594" s="33" t="s">
        <v>360</v>
      </c>
      <c r="K594" s="33" t="s">
        <v>361</v>
      </c>
      <c r="L594" s="33" t="s">
        <v>63</v>
      </c>
      <c r="M594" s="33" t="s">
        <v>63</v>
      </c>
      <c r="N594" s="26" t="s">
        <v>213</v>
      </c>
      <c r="O594" s="26" t="s">
        <v>214</v>
      </c>
      <c r="P594" s="26" t="s">
        <v>215</v>
      </c>
      <c r="Q594" s="26" t="s">
        <v>216</v>
      </c>
      <c r="R594" s="26" t="s">
        <v>217</v>
      </c>
      <c r="S594" s="27" t="s">
        <v>227</v>
      </c>
      <c r="T594" s="27" t="s">
        <v>219</v>
      </c>
      <c r="U594" s="26" t="s">
        <v>220</v>
      </c>
      <c r="V594" s="26" t="s">
        <v>221</v>
      </c>
      <c r="W594" s="26" t="s">
        <v>222</v>
      </c>
      <c r="X594" s="26" t="s">
        <v>223</v>
      </c>
      <c r="Y594" s="28" t="s">
        <v>224</v>
      </c>
      <c r="Z594" s="26" t="s">
        <v>63</v>
      </c>
      <c r="AA594" s="33" t="s">
        <v>63</v>
      </c>
      <c r="AB594" s="33" t="s">
        <v>63</v>
      </c>
      <c r="AC594" s="33" t="s">
        <v>63</v>
      </c>
      <c r="AD594" s="33" t="s">
        <v>63</v>
      </c>
      <c r="AE594" s="33" t="s">
        <v>63</v>
      </c>
      <c r="AF594" s="33" t="s">
        <v>63</v>
      </c>
      <c r="AG594" s="33" t="s">
        <v>63</v>
      </c>
      <c r="AH594" s="33" t="s">
        <v>63</v>
      </c>
      <c r="AI594" s="33" t="s">
        <v>63</v>
      </c>
      <c r="AJ594" s="33" t="s">
        <v>63</v>
      </c>
      <c r="AK594" s="33" t="s">
        <v>63</v>
      </c>
      <c r="AL594" s="33" t="s">
        <v>63</v>
      </c>
      <c r="AM594" s="17" t="s">
        <v>63</v>
      </c>
      <c r="AN594" s="220" t="s">
        <v>362</v>
      </c>
      <c r="AO594" s="70" t="s">
        <v>108</v>
      </c>
      <c r="AP594" s="220" t="s">
        <v>363</v>
      </c>
      <c r="AQ594" s="68" t="s">
        <v>63</v>
      </c>
      <c r="AR594" s="6" t="e">
        <f>VLOOKUP(A:A,EOL!A:B,2,FALSE)</f>
        <v>#N/A</v>
      </c>
    </row>
    <row r="595" spans="1:44" ht="45.75" thickTop="1">
      <c r="A595" s="524" t="s">
        <v>499</v>
      </c>
      <c r="B595" s="65" t="s">
        <v>497</v>
      </c>
      <c r="C595" s="34" t="s">
        <v>108</v>
      </c>
      <c r="D595" s="34" t="s">
        <v>493</v>
      </c>
      <c r="E595" s="34" t="s">
        <v>63</v>
      </c>
      <c r="F595" s="34" t="s">
        <v>63</v>
      </c>
      <c r="G595" s="23" t="s">
        <v>63</v>
      </c>
      <c r="H595" s="23" t="s">
        <v>63</v>
      </c>
      <c r="I595" s="23" t="s">
        <v>63</v>
      </c>
      <c r="J595" s="34" t="s">
        <v>498</v>
      </c>
      <c r="K595" s="34" t="s">
        <v>494</v>
      </c>
      <c r="L595" s="34" t="s">
        <v>495</v>
      </c>
      <c r="M595" s="23" t="s">
        <v>63</v>
      </c>
      <c r="N595" s="23" t="s">
        <v>213</v>
      </c>
      <c r="O595" s="23" t="s">
        <v>214</v>
      </c>
      <c r="P595" s="23" t="s">
        <v>215</v>
      </c>
      <c r="Q595" s="23" t="s">
        <v>216</v>
      </c>
      <c r="R595" s="23" t="s">
        <v>217</v>
      </c>
      <c r="S595" s="25" t="s">
        <v>227</v>
      </c>
      <c r="T595" s="25" t="s">
        <v>219</v>
      </c>
      <c r="U595" s="23" t="s">
        <v>220</v>
      </c>
      <c r="V595" s="23" t="s">
        <v>221</v>
      </c>
      <c r="W595" s="23" t="s">
        <v>222</v>
      </c>
      <c r="X595" s="23" t="s">
        <v>223</v>
      </c>
      <c r="Y595" s="25" t="s">
        <v>224</v>
      </c>
      <c r="Z595" s="23" t="s">
        <v>63</v>
      </c>
      <c r="AA595" s="34" t="s">
        <v>63</v>
      </c>
      <c r="AB595" s="34" t="s">
        <v>63</v>
      </c>
      <c r="AC595" s="34" t="s">
        <v>63</v>
      </c>
      <c r="AD595" s="34" t="s">
        <v>63</v>
      </c>
      <c r="AE595" s="34" t="s">
        <v>63</v>
      </c>
      <c r="AF595" s="34" t="s">
        <v>63</v>
      </c>
      <c r="AG595" s="34" t="s">
        <v>63</v>
      </c>
      <c r="AH595" s="34" t="s">
        <v>63</v>
      </c>
      <c r="AI595" s="34" t="s">
        <v>63</v>
      </c>
      <c r="AJ595" s="34" t="s">
        <v>63</v>
      </c>
      <c r="AK595" s="34" t="s">
        <v>63</v>
      </c>
      <c r="AL595" s="34" t="s">
        <v>63</v>
      </c>
      <c r="AM595" s="14" t="s">
        <v>63</v>
      </c>
      <c r="AN595" s="207" t="s">
        <v>66</v>
      </c>
      <c r="AO595" s="57" t="s">
        <v>108</v>
      </c>
      <c r="AP595" s="57" t="s">
        <v>109</v>
      </c>
      <c r="AQ595" s="66" t="s">
        <v>63</v>
      </c>
      <c r="AR595" s="6" t="e">
        <f>VLOOKUP(A:A,EOL!A:B,2,FALSE)</f>
        <v>#N/A</v>
      </c>
    </row>
    <row r="596" spans="1:44" ht="45">
      <c r="A596" s="524" t="s">
        <v>514</v>
      </c>
      <c r="B596" s="65" t="s">
        <v>512</v>
      </c>
      <c r="C596" s="34" t="s">
        <v>108</v>
      </c>
      <c r="D596" s="34" t="s">
        <v>493</v>
      </c>
      <c r="E596" s="34" t="s">
        <v>63</v>
      </c>
      <c r="F596" s="34" t="s">
        <v>63</v>
      </c>
      <c r="G596" s="23" t="s">
        <v>63</v>
      </c>
      <c r="H596" s="23" t="s">
        <v>63</v>
      </c>
      <c r="I596" s="23" t="s">
        <v>63</v>
      </c>
      <c r="J596" s="34" t="s">
        <v>63</v>
      </c>
      <c r="K596" s="34" t="s">
        <v>494</v>
      </c>
      <c r="L596" s="34" t="s">
        <v>495</v>
      </c>
      <c r="M596" s="23" t="s">
        <v>63</v>
      </c>
      <c r="N596" s="23" t="s">
        <v>213</v>
      </c>
      <c r="O596" s="23" t="s">
        <v>214</v>
      </c>
      <c r="P596" s="23" t="s">
        <v>215</v>
      </c>
      <c r="Q596" s="23" t="s">
        <v>216</v>
      </c>
      <c r="R596" s="23" t="s">
        <v>217</v>
      </c>
      <c r="S596" s="25" t="s">
        <v>227</v>
      </c>
      <c r="T596" s="25" t="s">
        <v>219</v>
      </c>
      <c r="U596" s="23" t="s">
        <v>220</v>
      </c>
      <c r="V596" s="23" t="s">
        <v>221</v>
      </c>
      <c r="W596" s="23" t="s">
        <v>222</v>
      </c>
      <c r="X596" s="23" t="s">
        <v>223</v>
      </c>
      <c r="Y596" s="25" t="s">
        <v>224</v>
      </c>
      <c r="Z596" s="23" t="s">
        <v>63</v>
      </c>
      <c r="AA596" s="34" t="s">
        <v>63</v>
      </c>
      <c r="AB596" s="34" t="s">
        <v>63</v>
      </c>
      <c r="AC596" s="34" t="s">
        <v>63</v>
      </c>
      <c r="AD596" s="34" t="s">
        <v>63</v>
      </c>
      <c r="AE596" s="34" t="s">
        <v>63</v>
      </c>
      <c r="AF596" s="34" t="s">
        <v>63</v>
      </c>
      <c r="AG596" s="34" t="s">
        <v>63</v>
      </c>
      <c r="AH596" s="34" t="s">
        <v>63</v>
      </c>
      <c r="AI596" s="34" t="s">
        <v>63</v>
      </c>
      <c r="AJ596" s="34" t="s">
        <v>63</v>
      </c>
      <c r="AK596" s="34" t="s">
        <v>63</v>
      </c>
      <c r="AL596" s="34" t="s">
        <v>63</v>
      </c>
      <c r="AM596" s="14" t="s">
        <v>63</v>
      </c>
      <c r="AN596" s="207" t="s">
        <v>66</v>
      </c>
      <c r="AO596" s="57" t="s">
        <v>108</v>
      </c>
      <c r="AP596" s="57" t="s">
        <v>109</v>
      </c>
      <c r="AQ596" s="66" t="s">
        <v>63</v>
      </c>
      <c r="AR596" s="6" t="e">
        <f>VLOOKUP(A:A,EOL!A:B,2,FALSE)</f>
        <v>#N/A</v>
      </c>
    </row>
    <row r="597" spans="1:44" ht="45.75" thickBot="1">
      <c r="A597" s="545" t="s">
        <v>515</v>
      </c>
      <c r="B597" s="67" t="s">
        <v>512</v>
      </c>
      <c r="C597" s="33" t="s">
        <v>108</v>
      </c>
      <c r="D597" s="33" t="s">
        <v>493</v>
      </c>
      <c r="E597" s="33" t="s">
        <v>63</v>
      </c>
      <c r="F597" s="33" t="s">
        <v>63</v>
      </c>
      <c r="G597" s="26" t="s">
        <v>63</v>
      </c>
      <c r="H597" s="26" t="s">
        <v>63</v>
      </c>
      <c r="I597" s="26" t="s">
        <v>63</v>
      </c>
      <c r="J597" s="33" t="s">
        <v>63</v>
      </c>
      <c r="K597" s="33" t="s">
        <v>494</v>
      </c>
      <c r="L597" s="33" t="s">
        <v>495</v>
      </c>
      <c r="M597" s="26" t="s">
        <v>63</v>
      </c>
      <c r="N597" s="26" t="s">
        <v>213</v>
      </c>
      <c r="O597" s="26" t="s">
        <v>214</v>
      </c>
      <c r="P597" s="26" t="s">
        <v>215</v>
      </c>
      <c r="Q597" s="26" t="s">
        <v>216</v>
      </c>
      <c r="R597" s="26" t="s">
        <v>217</v>
      </c>
      <c r="S597" s="28" t="s">
        <v>227</v>
      </c>
      <c r="T597" s="28" t="s">
        <v>219</v>
      </c>
      <c r="U597" s="26" t="s">
        <v>220</v>
      </c>
      <c r="V597" s="26" t="s">
        <v>221</v>
      </c>
      <c r="W597" s="26" t="s">
        <v>222</v>
      </c>
      <c r="X597" s="26" t="s">
        <v>223</v>
      </c>
      <c r="Y597" s="28" t="s">
        <v>224</v>
      </c>
      <c r="Z597" s="26" t="s">
        <v>63</v>
      </c>
      <c r="AA597" s="33" t="s">
        <v>63</v>
      </c>
      <c r="AB597" s="33" t="s">
        <v>63</v>
      </c>
      <c r="AC597" s="33" t="s">
        <v>63</v>
      </c>
      <c r="AD597" s="33" t="s">
        <v>63</v>
      </c>
      <c r="AE597" s="33" t="s">
        <v>63</v>
      </c>
      <c r="AF597" s="33" t="s">
        <v>63</v>
      </c>
      <c r="AG597" s="33" t="s">
        <v>63</v>
      </c>
      <c r="AH597" s="33" t="s">
        <v>63</v>
      </c>
      <c r="AI597" s="33" t="s">
        <v>63</v>
      </c>
      <c r="AJ597" s="33" t="s">
        <v>63</v>
      </c>
      <c r="AK597" s="33" t="s">
        <v>63</v>
      </c>
      <c r="AL597" s="33" t="s">
        <v>63</v>
      </c>
      <c r="AM597" s="17" t="s">
        <v>63</v>
      </c>
      <c r="AN597" s="220" t="s">
        <v>66</v>
      </c>
      <c r="AO597" s="70" t="s">
        <v>108</v>
      </c>
      <c r="AP597" s="70" t="s">
        <v>109</v>
      </c>
      <c r="AQ597" s="68" t="s">
        <v>63</v>
      </c>
      <c r="AR597" s="6" t="e">
        <f>VLOOKUP(A:A,EOL!A:B,2,FALSE)</f>
        <v>#N/A</v>
      </c>
    </row>
    <row r="598" spans="1:44" ht="46.5" thickTop="1" thickBot="1">
      <c r="A598" s="545" t="s">
        <v>500</v>
      </c>
      <c r="B598" s="67" t="s">
        <v>501</v>
      </c>
      <c r="C598" s="33" t="s">
        <v>108</v>
      </c>
      <c r="D598" s="33" t="s">
        <v>493</v>
      </c>
      <c r="E598" s="33" t="s">
        <v>63</v>
      </c>
      <c r="F598" s="33" t="s">
        <v>63</v>
      </c>
      <c r="G598" s="26" t="s">
        <v>63</v>
      </c>
      <c r="H598" s="26" t="s">
        <v>63</v>
      </c>
      <c r="I598" s="26" t="s">
        <v>63</v>
      </c>
      <c r="J598" s="33" t="s">
        <v>498</v>
      </c>
      <c r="K598" s="33" t="s">
        <v>494</v>
      </c>
      <c r="L598" s="33" t="s">
        <v>495</v>
      </c>
      <c r="M598" s="26" t="s">
        <v>63</v>
      </c>
      <c r="N598" s="26" t="s">
        <v>213</v>
      </c>
      <c r="O598" s="26" t="s">
        <v>214</v>
      </c>
      <c r="P598" s="26" t="s">
        <v>215</v>
      </c>
      <c r="Q598" s="26" t="s">
        <v>216</v>
      </c>
      <c r="R598" s="26" t="s">
        <v>217</v>
      </c>
      <c r="S598" s="28" t="s">
        <v>227</v>
      </c>
      <c r="T598" s="28" t="s">
        <v>219</v>
      </c>
      <c r="U598" s="26" t="s">
        <v>220</v>
      </c>
      <c r="V598" s="26" t="s">
        <v>221</v>
      </c>
      <c r="W598" s="26" t="s">
        <v>222</v>
      </c>
      <c r="X598" s="26" t="s">
        <v>223</v>
      </c>
      <c r="Y598" s="28" t="s">
        <v>224</v>
      </c>
      <c r="Z598" s="26" t="s">
        <v>63</v>
      </c>
      <c r="AA598" s="33" t="s">
        <v>63</v>
      </c>
      <c r="AB598" s="33" t="s">
        <v>63</v>
      </c>
      <c r="AC598" s="33" t="s">
        <v>63</v>
      </c>
      <c r="AD598" s="33" t="s">
        <v>63</v>
      </c>
      <c r="AE598" s="33" t="s">
        <v>63</v>
      </c>
      <c r="AF598" s="33" t="s">
        <v>63</v>
      </c>
      <c r="AG598" s="33" t="s">
        <v>63</v>
      </c>
      <c r="AH598" s="33" t="s">
        <v>63</v>
      </c>
      <c r="AI598" s="33" t="s">
        <v>63</v>
      </c>
      <c r="AJ598" s="33" t="s">
        <v>63</v>
      </c>
      <c r="AK598" s="33" t="s">
        <v>63</v>
      </c>
      <c r="AL598" s="33" t="s">
        <v>63</v>
      </c>
      <c r="AM598" s="17" t="s">
        <v>63</v>
      </c>
      <c r="AN598" s="220" t="s">
        <v>66</v>
      </c>
      <c r="AO598" s="70" t="s">
        <v>108</v>
      </c>
      <c r="AP598" s="70" t="s">
        <v>109</v>
      </c>
      <c r="AQ598" s="68" t="s">
        <v>63</v>
      </c>
      <c r="AR598" s="6" t="e">
        <f>VLOOKUP(A:A,EOL!A:B,2,FALSE)</f>
        <v>#N/A</v>
      </c>
    </row>
    <row r="599" spans="1:44" ht="16.5" thickTop="1" thickBot="1">
      <c r="A599" s="537" t="s">
        <v>697</v>
      </c>
      <c r="B599" s="226" t="s">
        <v>698</v>
      </c>
      <c r="C599" s="222" t="s">
        <v>108</v>
      </c>
      <c r="D599" s="17" t="s">
        <v>63</v>
      </c>
      <c r="E599" s="17" t="s">
        <v>63</v>
      </c>
      <c r="F599" s="17" t="s">
        <v>63</v>
      </c>
      <c r="G599" s="17" t="s">
        <v>63</v>
      </c>
      <c r="H599" s="17" t="s">
        <v>63</v>
      </c>
      <c r="I599" s="17" t="s">
        <v>63</v>
      </c>
      <c r="J599" s="17" t="s">
        <v>63</v>
      </c>
      <c r="K599" s="17" t="s">
        <v>63</v>
      </c>
      <c r="L599" s="17" t="s">
        <v>63</v>
      </c>
      <c r="M599" s="222" t="s">
        <v>63</v>
      </c>
      <c r="N599" s="222" t="s">
        <v>683</v>
      </c>
      <c r="O599" s="222" t="s">
        <v>684</v>
      </c>
      <c r="P599" s="222" t="s">
        <v>683</v>
      </c>
      <c r="Q599" s="17" t="s">
        <v>63</v>
      </c>
      <c r="R599" s="17" t="s">
        <v>63</v>
      </c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220"/>
      <c r="AO599" s="220" t="s">
        <v>108</v>
      </c>
      <c r="AP599" s="220" t="s">
        <v>109</v>
      </c>
      <c r="AQ599" s="68"/>
      <c r="AR599" s="6" t="e">
        <f>VLOOKUP(A:A,EOL!A:B,2,FALSE)</f>
        <v>#N/A</v>
      </c>
    </row>
    <row r="600" spans="1:44" ht="16.5" thickTop="1" thickBot="1">
      <c r="A600" s="526" t="s">
        <v>977</v>
      </c>
      <c r="B600" s="226" t="s">
        <v>978</v>
      </c>
      <c r="C600" s="222" t="s">
        <v>108</v>
      </c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222" t="s">
        <v>5</v>
      </c>
      <c r="AO600" s="222" t="s">
        <v>979</v>
      </c>
      <c r="AP600" s="206" t="s">
        <v>109</v>
      </c>
      <c r="AQ600" s="68"/>
      <c r="AR600" s="6" t="e">
        <f>VLOOKUP(A:A,EOL!A:B,2,FALSE)</f>
        <v>#N/A</v>
      </c>
    </row>
    <row r="601" spans="1:44" ht="16.5" thickTop="1" thickBot="1">
      <c r="A601" s="526" t="s">
        <v>980</v>
      </c>
      <c r="B601" s="226" t="s">
        <v>978</v>
      </c>
      <c r="C601" s="222" t="s">
        <v>108</v>
      </c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222" t="s">
        <v>5</v>
      </c>
      <c r="AO601" s="222" t="s">
        <v>108</v>
      </c>
      <c r="AP601" s="206" t="s">
        <v>109</v>
      </c>
      <c r="AQ601" s="68"/>
      <c r="AR601" s="6" t="e">
        <f>VLOOKUP(A:A,EOL!A:B,2,FALSE)</f>
        <v>#N/A</v>
      </c>
    </row>
    <row r="602" spans="1:44" ht="15.75" thickTop="1">
      <c r="A602" s="636" t="s">
        <v>949</v>
      </c>
      <c r="B602" s="310" t="s">
        <v>950</v>
      </c>
      <c r="C602" s="298" t="s">
        <v>108</v>
      </c>
      <c r="D602" s="326"/>
      <c r="E602" s="326"/>
      <c r="F602" s="326"/>
      <c r="G602" s="326"/>
      <c r="H602" s="326"/>
      <c r="I602" s="326"/>
      <c r="J602" s="326"/>
      <c r="K602" s="326"/>
      <c r="L602" s="326"/>
      <c r="M602" s="326"/>
      <c r="N602" s="326"/>
      <c r="O602" s="326"/>
      <c r="P602" s="326"/>
      <c r="Q602" s="326"/>
      <c r="R602" s="326"/>
      <c r="S602" s="326"/>
      <c r="T602" s="326"/>
      <c r="U602" s="326"/>
      <c r="V602" s="326"/>
      <c r="W602" s="326"/>
      <c r="X602" s="326"/>
      <c r="Y602" s="326"/>
      <c r="Z602" s="326"/>
      <c r="AA602" s="326"/>
      <c r="AB602" s="326"/>
      <c r="AC602" s="326"/>
      <c r="AD602" s="326"/>
      <c r="AE602" s="326"/>
      <c r="AF602" s="326"/>
      <c r="AG602" s="326"/>
      <c r="AH602" s="326"/>
      <c r="AI602" s="326"/>
      <c r="AJ602" s="326"/>
      <c r="AK602" s="326"/>
      <c r="AL602" s="326"/>
      <c r="AM602" s="326"/>
      <c r="AN602" s="326"/>
      <c r="AO602" s="206" t="s">
        <v>108</v>
      </c>
      <c r="AP602" s="298" t="s">
        <v>109</v>
      </c>
      <c r="AQ602" s="66" t="s">
        <v>63</v>
      </c>
      <c r="AR602" s="6" t="e">
        <f>VLOOKUP(A:A,EOL!A:B,2,FALSE)</f>
        <v>#N/A</v>
      </c>
    </row>
    <row r="603" spans="1:44">
      <c r="A603" s="566" t="s">
        <v>106</v>
      </c>
      <c r="B603" s="65" t="s">
        <v>107</v>
      </c>
      <c r="C603" s="60" t="s">
        <v>108</v>
      </c>
      <c r="D603" s="14" t="s">
        <v>108</v>
      </c>
      <c r="E603" s="14" t="s">
        <v>63</v>
      </c>
      <c r="F603" s="14" t="s">
        <v>63</v>
      </c>
      <c r="G603" s="14" t="s">
        <v>63</v>
      </c>
      <c r="H603" s="14" t="s">
        <v>63</v>
      </c>
      <c r="I603" s="14" t="s">
        <v>63</v>
      </c>
      <c r="J603" s="14" t="s">
        <v>63</v>
      </c>
      <c r="K603" s="14" t="s">
        <v>63</v>
      </c>
      <c r="L603" s="14" t="s">
        <v>63</v>
      </c>
      <c r="M603" s="14" t="s">
        <v>63</v>
      </c>
      <c r="N603" s="14" t="s">
        <v>63</v>
      </c>
      <c r="O603" s="14" t="s">
        <v>63</v>
      </c>
      <c r="P603" s="14" t="s">
        <v>63</v>
      </c>
      <c r="Q603" s="14" t="s">
        <v>63</v>
      </c>
      <c r="R603" s="14" t="s">
        <v>63</v>
      </c>
      <c r="S603" s="14" t="s">
        <v>63</v>
      </c>
      <c r="T603" s="14" t="s">
        <v>63</v>
      </c>
      <c r="U603" s="14" t="s">
        <v>63</v>
      </c>
      <c r="V603" s="23" t="s">
        <v>65</v>
      </c>
      <c r="W603" s="14" t="s">
        <v>63</v>
      </c>
      <c r="X603" s="14" t="s">
        <v>63</v>
      </c>
      <c r="Y603" s="14" t="s">
        <v>63</v>
      </c>
      <c r="Z603" s="14" t="s">
        <v>63</v>
      </c>
      <c r="AA603" s="14" t="s">
        <v>63</v>
      </c>
      <c r="AB603" s="14" t="s">
        <v>63</v>
      </c>
      <c r="AC603" s="14" t="s">
        <v>63</v>
      </c>
      <c r="AD603" s="14" t="s">
        <v>63</v>
      </c>
      <c r="AE603" s="14" t="s">
        <v>63</v>
      </c>
      <c r="AF603" s="14" t="s">
        <v>63</v>
      </c>
      <c r="AG603" s="14" t="s">
        <v>63</v>
      </c>
      <c r="AH603" s="14" t="s">
        <v>63</v>
      </c>
      <c r="AI603" s="14" t="s">
        <v>63</v>
      </c>
      <c r="AJ603" s="14" t="s">
        <v>63</v>
      </c>
      <c r="AK603" s="14" t="s">
        <v>63</v>
      </c>
      <c r="AL603" s="14" t="s">
        <v>63</v>
      </c>
      <c r="AM603" s="14" t="s">
        <v>63</v>
      </c>
      <c r="AN603" s="207" t="s">
        <v>66</v>
      </c>
      <c r="AO603" s="74" t="s">
        <v>108</v>
      </c>
      <c r="AP603" s="74" t="s">
        <v>109</v>
      </c>
      <c r="AQ603" s="14" t="s">
        <v>63</v>
      </c>
      <c r="AR603" s="6" t="e">
        <f>VLOOKUP(A:A,EOL!A:B,2,FALSE)</f>
        <v>#N/A</v>
      </c>
    </row>
    <row r="604" spans="1:44">
      <c r="A604" s="566" t="s">
        <v>110</v>
      </c>
      <c r="B604" s="65" t="s">
        <v>107</v>
      </c>
      <c r="C604" s="60" t="s">
        <v>108</v>
      </c>
      <c r="D604" s="14" t="s">
        <v>108</v>
      </c>
      <c r="E604" s="14" t="s">
        <v>63</v>
      </c>
      <c r="F604" s="14" t="s">
        <v>63</v>
      </c>
      <c r="G604" s="14" t="s">
        <v>63</v>
      </c>
      <c r="H604" s="14" t="s">
        <v>63</v>
      </c>
      <c r="I604" s="14" t="s">
        <v>63</v>
      </c>
      <c r="J604" s="14" t="s">
        <v>63</v>
      </c>
      <c r="K604" s="14" t="s">
        <v>63</v>
      </c>
      <c r="L604" s="14" t="s">
        <v>63</v>
      </c>
      <c r="M604" s="14" t="s">
        <v>63</v>
      </c>
      <c r="N604" s="14" t="s">
        <v>63</v>
      </c>
      <c r="O604" s="14" t="s">
        <v>63</v>
      </c>
      <c r="P604" s="14" t="s">
        <v>63</v>
      </c>
      <c r="Q604" s="14" t="s">
        <v>63</v>
      </c>
      <c r="R604" s="14" t="s">
        <v>63</v>
      </c>
      <c r="S604" s="14" t="s">
        <v>63</v>
      </c>
      <c r="T604" s="14" t="s">
        <v>63</v>
      </c>
      <c r="U604" s="14" t="s">
        <v>63</v>
      </c>
      <c r="V604" s="23" t="s">
        <v>65</v>
      </c>
      <c r="W604" s="14" t="s">
        <v>63</v>
      </c>
      <c r="X604" s="14" t="s">
        <v>63</v>
      </c>
      <c r="Y604" s="14" t="s">
        <v>63</v>
      </c>
      <c r="Z604" s="14" t="s">
        <v>63</v>
      </c>
      <c r="AA604" s="14" t="s">
        <v>63</v>
      </c>
      <c r="AB604" s="14" t="s">
        <v>63</v>
      </c>
      <c r="AC604" s="14" t="s">
        <v>63</v>
      </c>
      <c r="AD604" s="14" t="s">
        <v>63</v>
      </c>
      <c r="AE604" s="14" t="s">
        <v>63</v>
      </c>
      <c r="AF604" s="14" t="s">
        <v>63</v>
      </c>
      <c r="AG604" s="14" t="s">
        <v>63</v>
      </c>
      <c r="AH604" s="14" t="s">
        <v>63</v>
      </c>
      <c r="AI604" s="14" t="s">
        <v>63</v>
      </c>
      <c r="AJ604" s="14" t="s">
        <v>63</v>
      </c>
      <c r="AK604" s="14" t="s">
        <v>63</v>
      </c>
      <c r="AL604" s="14" t="s">
        <v>63</v>
      </c>
      <c r="AM604" s="14" t="s">
        <v>63</v>
      </c>
      <c r="AN604" s="207" t="s">
        <v>66</v>
      </c>
      <c r="AO604" s="74" t="s">
        <v>108</v>
      </c>
      <c r="AP604" s="74" t="s">
        <v>109</v>
      </c>
      <c r="AQ604" s="14" t="s">
        <v>63</v>
      </c>
      <c r="AR604" s="6" t="e">
        <f>VLOOKUP(A:A,EOL!A:B,2,FALSE)</f>
        <v>#N/A</v>
      </c>
    </row>
    <row r="605" spans="1:44">
      <c r="A605" s="566" t="s">
        <v>121</v>
      </c>
      <c r="B605" s="65" t="s">
        <v>122</v>
      </c>
      <c r="C605" s="14" t="s">
        <v>108</v>
      </c>
      <c r="D605" s="14" t="s">
        <v>108</v>
      </c>
      <c r="E605" s="14" t="s">
        <v>63</v>
      </c>
      <c r="F605" s="14" t="s">
        <v>63</v>
      </c>
      <c r="G605" s="14" t="s">
        <v>63</v>
      </c>
      <c r="H605" s="14" t="s">
        <v>63</v>
      </c>
      <c r="I605" s="14" t="s">
        <v>63</v>
      </c>
      <c r="J605" s="14" t="s">
        <v>63</v>
      </c>
      <c r="K605" s="14" t="s">
        <v>63</v>
      </c>
      <c r="L605" s="14" t="s">
        <v>63</v>
      </c>
      <c r="M605" s="14" t="s">
        <v>63</v>
      </c>
      <c r="N605" s="14" t="s">
        <v>63</v>
      </c>
      <c r="O605" s="14" t="s">
        <v>63</v>
      </c>
      <c r="P605" s="14" t="s">
        <v>63</v>
      </c>
      <c r="Q605" s="14" t="s">
        <v>63</v>
      </c>
      <c r="R605" s="14" t="s">
        <v>63</v>
      </c>
      <c r="S605" s="14" t="s">
        <v>63</v>
      </c>
      <c r="T605" s="14" t="s">
        <v>63</v>
      </c>
      <c r="U605" s="14" t="s">
        <v>63</v>
      </c>
      <c r="V605" s="23" t="s">
        <v>65</v>
      </c>
      <c r="W605" s="14" t="s">
        <v>63</v>
      </c>
      <c r="X605" s="14" t="s">
        <v>63</v>
      </c>
      <c r="Y605" s="14" t="s">
        <v>63</v>
      </c>
      <c r="Z605" s="14" t="s">
        <v>63</v>
      </c>
      <c r="AA605" s="14" t="s">
        <v>63</v>
      </c>
      <c r="AB605" s="14" t="s">
        <v>63</v>
      </c>
      <c r="AC605" s="14" t="s">
        <v>63</v>
      </c>
      <c r="AD605" s="14" t="s">
        <v>63</v>
      </c>
      <c r="AE605" s="14" t="s">
        <v>63</v>
      </c>
      <c r="AF605" s="14" t="s">
        <v>63</v>
      </c>
      <c r="AG605" s="14" t="s">
        <v>63</v>
      </c>
      <c r="AH605" s="14" t="s">
        <v>63</v>
      </c>
      <c r="AI605" s="14" t="s">
        <v>63</v>
      </c>
      <c r="AJ605" s="14" t="s">
        <v>63</v>
      </c>
      <c r="AK605" s="14" t="s">
        <v>63</v>
      </c>
      <c r="AL605" s="14" t="s">
        <v>63</v>
      </c>
      <c r="AM605" s="14" t="s">
        <v>63</v>
      </c>
      <c r="AN605" s="207" t="s">
        <v>66</v>
      </c>
      <c r="AO605" s="74" t="s">
        <v>108</v>
      </c>
      <c r="AP605" s="74" t="s">
        <v>109</v>
      </c>
      <c r="AQ605" s="14" t="s">
        <v>63</v>
      </c>
      <c r="AR605" s="6" t="e">
        <f>VLOOKUP(A:A,EOL!A:B,2,FALSE)</f>
        <v>#N/A</v>
      </c>
    </row>
    <row r="606" spans="1:44" ht="15.75" thickBot="1">
      <c r="A606" s="729" t="s">
        <v>841</v>
      </c>
      <c r="B606" s="208" t="s">
        <v>840</v>
      </c>
      <c r="C606" s="121" t="s">
        <v>108</v>
      </c>
      <c r="D606" s="209" t="s">
        <v>63</v>
      </c>
      <c r="E606" s="209" t="s">
        <v>63</v>
      </c>
      <c r="F606" s="209" t="s">
        <v>63</v>
      </c>
      <c r="G606" s="209" t="s">
        <v>63</v>
      </c>
      <c r="H606" s="209" t="s">
        <v>63</v>
      </c>
      <c r="I606" s="209" t="s">
        <v>63</v>
      </c>
      <c r="J606" s="209" t="s">
        <v>63</v>
      </c>
      <c r="K606" s="209" t="s">
        <v>63</v>
      </c>
      <c r="L606" s="209" t="s">
        <v>63</v>
      </c>
      <c r="M606" s="209" t="s">
        <v>63</v>
      </c>
      <c r="N606" s="209" t="s">
        <v>63</v>
      </c>
      <c r="O606" s="209" t="s">
        <v>63</v>
      </c>
      <c r="P606" s="209" t="s">
        <v>63</v>
      </c>
      <c r="Q606" s="209" t="s">
        <v>63</v>
      </c>
      <c r="R606" s="209" t="s">
        <v>63</v>
      </c>
      <c r="S606" s="209" t="s">
        <v>63</v>
      </c>
      <c r="T606" s="123" t="s">
        <v>63</v>
      </c>
      <c r="U606" s="122" t="s">
        <v>63</v>
      </c>
      <c r="V606" s="122" t="s">
        <v>842</v>
      </c>
      <c r="W606" s="122" t="s">
        <v>63</v>
      </c>
      <c r="X606" s="122" t="s">
        <v>63</v>
      </c>
      <c r="Y606" s="249" t="s">
        <v>843</v>
      </c>
      <c r="Z606" s="195" t="s">
        <v>63</v>
      </c>
      <c r="AA606" s="121" t="s">
        <v>63</v>
      </c>
      <c r="AB606" s="121" t="s">
        <v>63</v>
      </c>
      <c r="AC606" s="121" t="s">
        <v>63</v>
      </c>
      <c r="AD606" s="121" t="s">
        <v>63</v>
      </c>
      <c r="AE606" s="121" t="s">
        <v>63</v>
      </c>
      <c r="AF606" s="121" t="s">
        <v>63</v>
      </c>
      <c r="AG606" s="121" t="s">
        <v>63</v>
      </c>
      <c r="AH606" s="121" t="s">
        <v>63</v>
      </c>
      <c r="AI606" s="121" t="s">
        <v>63</v>
      </c>
      <c r="AJ606" s="209" t="s">
        <v>63</v>
      </c>
      <c r="AK606" s="121" t="s">
        <v>63</v>
      </c>
      <c r="AL606" s="121" t="s">
        <v>63</v>
      </c>
      <c r="AM606" s="121" t="s">
        <v>63</v>
      </c>
      <c r="AN606" s="155" t="s">
        <v>66</v>
      </c>
      <c r="AO606" s="155" t="s">
        <v>108</v>
      </c>
      <c r="AP606" s="207" t="s">
        <v>363</v>
      </c>
      <c r="AQ606" s="124" t="s">
        <v>63</v>
      </c>
      <c r="AR606" s="6" t="e">
        <f>VLOOKUP(A:A,EOL!A:B,2,FALSE)</f>
        <v>#N/A</v>
      </c>
    </row>
    <row r="607" spans="1:44" ht="16.5" thickTop="1" thickBot="1">
      <c r="A607" s="527" t="s">
        <v>123</v>
      </c>
      <c r="B607" s="63" t="s">
        <v>122</v>
      </c>
      <c r="C607" s="12" t="s">
        <v>108</v>
      </c>
      <c r="D607" s="12" t="s">
        <v>108</v>
      </c>
      <c r="E607" s="12" t="s">
        <v>63</v>
      </c>
      <c r="F607" s="12" t="s">
        <v>63</v>
      </c>
      <c r="G607" s="12" t="s">
        <v>63</v>
      </c>
      <c r="H607" s="12" t="s">
        <v>63</v>
      </c>
      <c r="I607" s="12" t="s">
        <v>63</v>
      </c>
      <c r="J607" s="12" t="s">
        <v>63</v>
      </c>
      <c r="K607" s="12" t="s">
        <v>63</v>
      </c>
      <c r="L607" s="12" t="s">
        <v>63</v>
      </c>
      <c r="M607" s="12" t="s">
        <v>63</v>
      </c>
      <c r="N607" s="12" t="s">
        <v>63</v>
      </c>
      <c r="O607" s="12" t="s">
        <v>63</v>
      </c>
      <c r="P607" s="12" t="s">
        <v>63</v>
      </c>
      <c r="Q607" s="12" t="s">
        <v>63</v>
      </c>
      <c r="R607" s="12" t="s">
        <v>63</v>
      </c>
      <c r="S607" s="12" t="s">
        <v>63</v>
      </c>
      <c r="T607" s="12" t="s">
        <v>63</v>
      </c>
      <c r="U607" s="12" t="s">
        <v>63</v>
      </c>
      <c r="V607" s="20" t="s">
        <v>65</v>
      </c>
      <c r="W607" s="12" t="s">
        <v>63</v>
      </c>
      <c r="X607" s="12" t="s">
        <v>63</v>
      </c>
      <c r="Y607" s="12" t="s">
        <v>63</v>
      </c>
      <c r="Z607" s="12" t="s">
        <v>63</v>
      </c>
      <c r="AA607" s="12" t="s">
        <v>63</v>
      </c>
      <c r="AB607" s="12" t="s">
        <v>63</v>
      </c>
      <c r="AC607" s="12" t="s">
        <v>63</v>
      </c>
      <c r="AD607" s="12" t="s">
        <v>63</v>
      </c>
      <c r="AE607" s="12" t="s">
        <v>63</v>
      </c>
      <c r="AF607" s="12" t="s">
        <v>63</v>
      </c>
      <c r="AG607" s="12" t="s">
        <v>63</v>
      </c>
      <c r="AH607" s="12" t="s">
        <v>63</v>
      </c>
      <c r="AI607" s="12" t="s">
        <v>63</v>
      </c>
      <c r="AJ607" s="12" t="s">
        <v>63</v>
      </c>
      <c r="AK607" s="12" t="s">
        <v>63</v>
      </c>
      <c r="AL607" s="12" t="s">
        <v>63</v>
      </c>
      <c r="AM607" s="12" t="s">
        <v>63</v>
      </c>
      <c r="AN607" s="218" t="s">
        <v>66</v>
      </c>
      <c r="AO607" s="73" t="s">
        <v>108</v>
      </c>
      <c r="AP607" s="74" t="s">
        <v>109</v>
      </c>
      <c r="AQ607" s="64" t="s">
        <v>63</v>
      </c>
      <c r="AR607" s="6" t="e">
        <f>VLOOKUP(A:A,EOL!A:B,2,FALSE)</f>
        <v>#N/A</v>
      </c>
    </row>
    <row r="608" spans="1:44" ht="16.5" thickTop="1" thickBot="1">
      <c r="A608" s="527" t="s">
        <v>124</v>
      </c>
      <c r="B608" s="63" t="s">
        <v>122</v>
      </c>
      <c r="C608" s="12" t="s">
        <v>108</v>
      </c>
      <c r="D608" s="12" t="s">
        <v>108</v>
      </c>
      <c r="E608" s="12" t="s">
        <v>63</v>
      </c>
      <c r="F608" s="12" t="s">
        <v>63</v>
      </c>
      <c r="G608" s="12" t="s">
        <v>63</v>
      </c>
      <c r="H608" s="12" t="s">
        <v>63</v>
      </c>
      <c r="I608" s="12" t="s">
        <v>63</v>
      </c>
      <c r="J608" s="12" t="s">
        <v>63</v>
      </c>
      <c r="K608" s="12" t="s">
        <v>63</v>
      </c>
      <c r="L608" s="12" t="s">
        <v>63</v>
      </c>
      <c r="M608" s="12" t="s">
        <v>63</v>
      </c>
      <c r="N608" s="12" t="s">
        <v>63</v>
      </c>
      <c r="O608" s="12" t="s">
        <v>63</v>
      </c>
      <c r="P608" s="12" t="s">
        <v>63</v>
      </c>
      <c r="Q608" s="12" t="s">
        <v>63</v>
      </c>
      <c r="R608" s="12" t="s">
        <v>63</v>
      </c>
      <c r="S608" s="12" t="s">
        <v>63</v>
      </c>
      <c r="T608" s="12" t="s">
        <v>63</v>
      </c>
      <c r="U608" s="12" t="s">
        <v>63</v>
      </c>
      <c r="V608" s="20" t="s">
        <v>65</v>
      </c>
      <c r="W608" s="12" t="s">
        <v>63</v>
      </c>
      <c r="X608" s="12" t="s">
        <v>63</v>
      </c>
      <c r="Y608" s="12" t="s">
        <v>63</v>
      </c>
      <c r="Z608" s="12" t="s">
        <v>63</v>
      </c>
      <c r="AA608" s="12" t="s">
        <v>63</v>
      </c>
      <c r="AB608" s="12" t="s">
        <v>63</v>
      </c>
      <c r="AC608" s="12" t="s">
        <v>63</v>
      </c>
      <c r="AD608" s="12" t="s">
        <v>63</v>
      </c>
      <c r="AE608" s="12" t="s">
        <v>63</v>
      </c>
      <c r="AF608" s="12" t="s">
        <v>63</v>
      </c>
      <c r="AG608" s="12" t="s">
        <v>63</v>
      </c>
      <c r="AH608" s="12" t="s">
        <v>63</v>
      </c>
      <c r="AI608" s="12" t="s">
        <v>63</v>
      </c>
      <c r="AJ608" s="12" t="s">
        <v>63</v>
      </c>
      <c r="AK608" s="12" t="s">
        <v>63</v>
      </c>
      <c r="AL608" s="12" t="s">
        <v>63</v>
      </c>
      <c r="AM608" s="12" t="s">
        <v>63</v>
      </c>
      <c r="AN608" s="218" t="s">
        <v>66</v>
      </c>
      <c r="AO608" s="73" t="s">
        <v>108</v>
      </c>
      <c r="AP608" s="74" t="s">
        <v>109</v>
      </c>
      <c r="AQ608" s="64" t="s">
        <v>63</v>
      </c>
      <c r="AR608" s="6" t="e">
        <f>VLOOKUP(A:A,EOL!A:B,2,FALSE)</f>
        <v>#N/A</v>
      </c>
    </row>
    <row r="609" spans="1:44" ht="16.5" thickTop="1" thickBot="1">
      <c r="A609" s="530" t="s">
        <v>125</v>
      </c>
      <c r="B609" s="63" t="s">
        <v>122</v>
      </c>
      <c r="C609" s="12" t="s">
        <v>108</v>
      </c>
      <c r="D609" s="12" t="s">
        <v>108</v>
      </c>
      <c r="E609" s="12" t="s">
        <v>63</v>
      </c>
      <c r="F609" s="12" t="s">
        <v>63</v>
      </c>
      <c r="G609" s="12" t="s">
        <v>63</v>
      </c>
      <c r="H609" s="12" t="s">
        <v>63</v>
      </c>
      <c r="I609" s="12" t="s">
        <v>63</v>
      </c>
      <c r="J609" s="12" t="s">
        <v>63</v>
      </c>
      <c r="K609" s="12" t="s">
        <v>63</v>
      </c>
      <c r="L609" s="12" t="s">
        <v>63</v>
      </c>
      <c r="M609" s="12" t="s">
        <v>63</v>
      </c>
      <c r="N609" s="12" t="s">
        <v>63</v>
      </c>
      <c r="O609" s="12" t="s">
        <v>63</v>
      </c>
      <c r="P609" s="12" t="s">
        <v>63</v>
      </c>
      <c r="Q609" s="12" t="s">
        <v>63</v>
      </c>
      <c r="R609" s="12" t="s">
        <v>63</v>
      </c>
      <c r="S609" s="12" t="s">
        <v>63</v>
      </c>
      <c r="T609" s="12" t="s">
        <v>63</v>
      </c>
      <c r="U609" s="12" t="s">
        <v>63</v>
      </c>
      <c r="V609" s="20" t="s">
        <v>65</v>
      </c>
      <c r="W609" s="12" t="s">
        <v>63</v>
      </c>
      <c r="X609" s="12" t="s">
        <v>63</v>
      </c>
      <c r="Y609" s="12" t="s">
        <v>63</v>
      </c>
      <c r="Z609" s="12" t="s">
        <v>63</v>
      </c>
      <c r="AA609" s="12" t="s">
        <v>63</v>
      </c>
      <c r="AB609" s="12" t="s">
        <v>63</v>
      </c>
      <c r="AC609" s="12" t="s">
        <v>63</v>
      </c>
      <c r="AD609" s="12" t="s">
        <v>63</v>
      </c>
      <c r="AE609" s="12" t="s">
        <v>63</v>
      </c>
      <c r="AF609" s="12" t="s">
        <v>63</v>
      </c>
      <c r="AG609" s="12" t="s">
        <v>63</v>
      </c>
      <c r="AH609" s="12" t="s">
        <v>63</v>
      </c>
      <c r="AI609" s="12" t="s">
        <v>63</v>
      </c>
      <c r="AJ609" s="12" t="s">
        <v>63</v>
      </c>
      <c r="AK609" s="12" t="s">
        <v>63</v>
      </c>
      <c r="AL609" s="12" t="s">
        <v>63</v>
      </c>
      <c r="AM609" s="12" t="s">
        <v>63</v>
      </c>
      <c r="AN609" s="218" t="s">
        <v>66</v>
      </c>
      <c r="AO609" s="73" t="s">
        <v>108</v>
      </c>
      <c r="AP609" s="74" t="s">
        <v>109</v>
      </c>
      <c r="AQ609" s="64" t="s">
        <v>63</v>
      </c>
      <c r="AR609" s="6" t="e">
        <f>VLOOKUP(A:A,EOL!A:B,2,FALSE)</f>
        <v>#N/A</v>
      </c>
    </row>
    <row r="610" spans="1:44" ht="16.5" thickTop="1" thickBot="1">
      <c r="A610" s="534" t="s">
        <v>839</v>
      </c>
      <c r="B610" s="386" t="s">
        <v>840</v>
      </c>
      <c r="C610" s="12" t="s">
        <v>108</v>
      </c>
      <c r="D610" s="12"/>
      <c r="E610" s="12"/>
      <c r="F610" s="12"/>
      <c r="G610" s="29"/>
      <c r="H610" s="29"/>
      <c r="I610" s="29"/>
      <c r="J610" s="221"/>
      <c r="K610" s="32"/>
      <c r="L610" s="32"/>
      <c r="M610" s="20"/>
      <c r="N610" s="20"/>
      <c r="O610" s="20"/>
      <c r="P610" s="20"/>
      <c r="Q610" s="20"/>
      <c r="R610" s="20"/>
      <c r="S610" s="21"/>
      <c r="T610" s="21"/>
      <c r="U610" s="20"/>
      <c r="V610" s="20"/>
      <c r="W610" s="20"/>
      <c r="X610" s="20"/>
      <c r="Y610" s="21"/>
      <c r="Z610" s="359"/>
      <c r="AA610" s="359"/>
      <c r="AB610" s="359"/>
      <c r="AC610" s="359"/>
      <c r="AD610" s="359"/>
      <c r="AE610" s="359"/>
      <c r="AF610" s="359"/>
      <c r="AG610" s="359"/>
      <c r="AH610" s="359"/>
      <c r="AI610" s="359"/>
      <c r="AJ610" s="12"/>
      <c r="AK610" s="12"/>
      <c r="AL610" s="12"/>
      <c r="AM610" s="12"/>
      <c r="AN610" s="391" t="s">
        <v>66</v>
      </c>
      <c r="AO610" s="69" t="s">
        <v>108</v>
      </c>
      <c r="AP610" s="207" t="s">
        <v>363</v>
      </c>
      <c r="AQ610" s="64" t="s">
        <v>63</v>
      </c>
      <c r="AR610" s="6" t="e">
        <f>VLOOKUP(A:A,EOL!A:B,2,FALSE)</f>
        <v>#N/A</v>
      </c>
    </row>
    <row r="611" spans="1:44" ht="16.5" thickTop="1" thickBot="1">
      <c r="A611" s="527" t="s">
        <v>111</v>
      </c>
      <c r="B611" s="63" t="s">
        <v>107</v>
      </c>
      <c r="C611" s="104" t="s">
        <v>108</v>
      </c>
      <c r="D611" s="12" t="s">
        <v>108</v>
      </c>
      <c r="E611" s="12" t="s">
        <v>63</v>
      </c>
      <c r="F611" s="12" t="s">
        <v>63</v>
      </c>
      <c r="G611" s="12" t="s">
        <v>63</v>
      </c>
      <c r="H611" s="12" t="s">
        <v>63</v>
      </c>
      <c r="I611" s="12" t="s">
        <v>63</v>
      </c>
      <c r="J611" s="12" t="s">
        <v>63</v>
      </c>
      <c r="K611" s="12" t="s">
        <v>63</v>
      </c>
      <c r="L611" s="12" t="s">
        <v>63</v>
      </c>
      <c r="M611" s="12" t="s">
        <v>63</v>
      </c>
      <c r="N611" s="12" t="s">
        <v>63</v>
      </c>
      <c r="O611" s="12" t="s">
        <v>63</v>
      </c>
      <c r="P611" s="12" t="s">
        <v>63</v>
      </c>
      <c r="Q611" s="12" t="s">
        <v>63</v>
      </c>
      <c r="R611" s="12" t="s">
        <v>63</v>
      </c>
      <c r="S611" s="12" t="s">
        <v>63</v>
      </c>
      <c r="T611" s="12" t="s">
        <v>63</v>
      </c>
      <c r="U611" s="12" t="s">
        <v>63</v>
      </c>
      <c r="V611" s="20" t="s">
        <v>65</v>
      </c>
      <c r="W611" s="12" t="s">
        <v>63</v>
      </c>
      <c r="X611" s="12" t="s">
        <v>63</v>
      </c>
      <c r="Y611" s="12" t="s">
        <v>63</v>
      </c>
      <c r="Z611" s="12" t="s">
        <v>63</v>
      </c>
      <c r="AA611" s="12" t="s">
        <v>63</v>
      </c>
      <c r="AB611" s="12" t="s">
        <v>63</v>
      </c>
      <c r="AC611" s="12" t="s">
        <v>63</v>
      </c>
      <c r="AD611" s="12" t="s">
        <v>63</v>
      </c>
      <c r="AE611" s="12" t="s">
        <v>63</v>
      </c>
      <c r="AF611" s="12" t="s">
        <v>63</v>
      </c>
      <c r="AG611" s="12" t="s">
        <v>63</v>
      </c>
      <c r="AH611" s="12" t="s">
        <v>63</v>
      </c>
      <c r="AI611" s="12" t="s">
        <v>63</v>
      </c>
      <c r="AJ611" s="12" t="s">
        <v>63</v>
      </c>
      <c r="AK611" s="12" t="s">
        <v>63</v>
      </c>
      <c r="AL611" s="12" t="s">
        <v>63</v>
      </c>
      <c r="AM611" s="12" t="s">
        <v>63</v>
      </c>
      <c r="AN611" s="218" t="s">
        <v>66</v>
      </c>
      <c r="AO611" s="73" t="s">
        <v>108</v>
      </c>
      <c r="AP611" s="74" t="s">
        <v>109</v>
      </c>
      <c r="AQ611" s="64" t="s">
        <v>63</v>
      </c>
      <c r="AR611" s="6" t="e">
        <f>VLOOKUP(A:A,EOL!A:B,2,FALSE)</f>
        <v>#N/A</v>
      </c>
    </row>
    <row r="612" spans="1:44" ht="16.5" thickTop="1" thickBot="1">
      <c r="A612" s="527" t="s">
        <v>112</v>
      </c>
      <c r="B612" s="63" t="s">
        <v>107</v>
      </c>
      <c r="C612" s="104" t="s">
        <v>108</v>
      </c>
      <c r="D612" s="12" t="s">
        <v>108</v>
      </c>
      <c r="E612" s="12" t="s">
        <v>63</v>
      </c>
      <c r="F612" s="12" t="s">
        <v>63</v>
      </c>
      <c r="G612" s="12" t="s">
        <v>63</v>
      </c>
      <c r="H612" s="12" t="s">
        <v>63</v>
      </c>
      <c r="I612" s="12" t="s">
        <v>63</v>
      </c>
      <c r="J612" s="12" t="s">
        <v>63</v>
      </c>
      <c r="K612" s="12" t="s">
        <v>63</v>
      </c>
      <c r="L612" s="12" t="s">
        <v>63</v>
      </c>
      <c r="M612" s="12" t="s">
        <v>63</v>
      </c>
      <c r="N612" s="12" t="s">
        <v>63</v>
      </c>
      <c r="O612" s="12" t="s">
        <v>63</v>
      </c>
      <c r="P612" s="12" t="s">
        <v>63</v>
      </c>
      <c r="Q612" s="12" t="s">
        <v>63</v>
      </c>
      <c r="R612" s="12" t="s">
        <v>63</v>
      </c>
      <c r="S612" s="12" t="s">
        <v>63</v>
      </c>
      <c r="T612" s="12" t="s">
        <v>63</v>
      </c>
      <c r="U612" s="12" t="s">
        <v>63</v>
      </c>
      <c r="V612" s="20" t="s">
        <v>65</v>
      </c>
      <c r="W612" s="12" t="s">
        <v>63</v>
      </c>
      <c r="X612" s="12" t="s">
        <v>63</v>
      </c>
      <c r="Y612" s="12" t="s">
        <v>63</v>
      </c>
      <c r="Z612" s="12" t="s">
        <v>63</v>
      </c>
      <c r="AA612" s="12" t="s">
        <v>63</v>
      </c>
      <c r="AB612" s="12" t="s">
        <v>63</v>
      </c>
      <c r="AC612" s="12" t="s">
        <v>63</v>
      </c>
      <c r="AD612" s="12" t="s">
        <v>63</v>
      </c>
      <c r="AE612" s="12" t="s">
        <v>63</v>
      </c>
      <c r="AF612" s="12" t="s">
        <v>63</v>
      </c>
      <c r="AG612" s="12" t="s">
        <v>63</v>
      </c>
      <c r="AH612" s="12" t="s">
        <v>63</v>
      </c>
      <c r="AI612" s="12" t="s">
        <v>63</v>
      </c>
      <c r="AJ612" s="12" t="s">
        <v>63</v>
      </c>
      <c r="AK612" s="12" t="s">
        <v>63</v>
      </c>
      <c r="AL612" s="12" t="s">
        <v>63</v>
      </c>
      <c r="AM612" s="12" t="s">
        <v>63</v>
      </c>
      <c r="AN612" s="218" t="s">
        <v>66</v>
      </c>
      <c r="AO612" s="73" t="s">
        <v>108</v>
      </c>
      <c r="AP612" s="74" t="s">
        <v>109</v>
      </c>
      <c r="AQ612" s="64" t="s">
        <v>63</v>
      </c>
      <c r="AR612" s="6" t="e">
        <f>VLOOKUP(A:A,EOL!A:B,2,FALSE)</f>
        <v>#N/A</v>
      </c>
    </row>
    <row r="613" spans="1:44" ht="16.5" thickTop="1" thickBot="1">
      <c r="A613" s="527" t="s">
        <v>113</v>
      </c>
      <c r="B613" s="63" t="s">
        <v>107</v>
      </c>
      <c r="C613" s="104" t="s">
        <v>108</v>
      </c>
      <c r="D613" s="12" t="s">
        <v>108</v>
      </c>
      <c r="E613" s="12" t="s">
        <v>63</v>
      </c>
      <c r="F613" s="12" t="s">
        <v>63</v>
      </c>
      <c r="G613" s="12" t="s">
        <v>63</v>
      </c>
      <c r="H613" s="12" t="s">
        <v>63</v>
      </c>
      <c r="I613" s="12" t="s">
        <v>63</v>
      </c>
      <c r="J613" s="12" t="s">
        <v>63</v>
      </c>
      <c r="K613" s="12" t="s">
        <v>63</v>
      </c>
      <c r="L613" s="12" t="s">
        <v>63</v>
      </c>
      <c r="M613" s="12" t="s">
        <v>63</v>
      </c>
      <c r="N613" s="12" t="s">
        <v>63</v>
      </c>
      <c r="O613" s="12" t="s">
        <v>63</v>
      </c>
      <c r="P613" s="12" t="s">
        <v>63</v>
      </c>
      <c r="Q613" s="12" t="s">
        <v>63</v>
      </c>
      <c r="R613" s="12" t="s">
        <v>63</v>
      </c>
      <c r="S613" s="12" t="s">
        <v>63</v>
      </c>
      <c r="T613" s="12" t="s">
        <v>63</v>
      </c>
      <c r="U613" s="12" t="s">
        <v>63</v>
      </c>
      <c r="V613" s="20" t="s">
        <v>65</v>
      </c>
      <c r="W613" s="12" t="s">
        <v>63</v>
      </c>
      <c r="X613" s="12" t="s">
        <v>63</v>
      </c>
      <c r="Y613" s="12" t="s">
        <v>63</v>
      </c>
      <c r="Z613" s="12" t="s">
        <v>63</v>
      </c>
      <c r="AA613" s="12" t="s">
        <v>63</v>
      </c>
      <c r="AB613" s="12" t="s">
        <v>63</v>
      </c>
      <c r="AC613" s="12" t="s">
        <v>63</v>
      </c>
      <c r="AD613" s="12" t="s">
        <v>63</v>
      </c>
      <c r="AE613" s="12" t="s">
        <v>63</v>
      </c>
      <c r="AF613" s="12" t="s">
        <v>63</v>
      </c>
      <c r="AG613" s="12" t="s">
        <v>63</v>
      </c>
      <c r="AH613" s="12" t="s">
        <v>63</v>
      </c>
      <c r="AI613" s="12" t="s">
        <v>63</v>
      </c>
      <c r="AJ613" s="12" t="s">
        <v>63</v>
      </c>
      <c r="AK613" s="12" t="s">
        <v>63</v>
      </c>
      <c r="AL613" s="12" t="s">
        <v>63</v>
      </c>
      <c r="AM613" s="12" t="s">
        <v>63</v>
      </c>
      <c r="AN613" s="218" t="s">
        <v>66</v>
      </c>
      <c r="AO613" s="73" t="s">
        <v>108</v>
      </c>
      <c r="AP613" s="74" t="s">
        <v>109</v>
      </c>
      <c r="AQ613" s="64" t="s">
        <v>63</v>
      </c>
      <c r="AR613" s="6" t="e">
        <f>VLOOKUP(A:A,EOL!A:B,2,FALSE)</f>
        <v>#N/A</v>
      </c>
    </row>
    <row r="614" spans="1:44" ht="16.5" thickTop="1" thickBot="1">
      <c r="A614" s="527" t="s">
        <v>126</v>
      </c>
      <c r="B614" s="63" t="s">
        <v>122</v>
      </c>
      <c r="C614" s="12" t="s">
        <v>108</v>
      </c>
      <c r="D614" s="12" t="s">
        <v>108</v>
      </c>
      <c r="E614" s="12" t="s">
        <v>63</v>
      </c>
      <c r="F614" s="12" t="s">
        <v>63</v>
      </c>
      <c r="G614" s="12" t="s">
        <v>63</v>
      </c>
      <c r="H614" s="12" t="s">
        <v>63</v>
      </c>
      <c r="I614" s="12" t="s">
        <v>63</v>
      </c>
      <c r="J614" s="12" t="s">
        <v>63</v>
      </c>
      <c r="K614" s="12" t="s">
        <v>63</v>
      </c>
      <c r="L614" s="12" t="s">
        <v>63</v>
      </c>
      <c r="M614" s="12" t="s">
        <v>63</v>
      </c>
      <c r="N614" s="12" t="s">
        <v>63</v>
      </c>
      <c r="O614" s="12" t="s">
        <v>63</v>
      </c>
      <c r="P614" s="12" t="s">
        <v>63</v>
      </c>
      <c r="Q614" s="12" t="s">
        <v>63</v>
      </c>
      <c r="R614" s="12" t="s">
        <v>63</v>
      </c>
      <c r="S614" s="12" t="s">
        <v>63</v>
      </c>
      <c r="T614" s="12" t="s">
        <v>63</v>
      </c>
      <c r="U614" s="12" t="s">
        <v>63</v>
      </c>
      <c r="V614" s="20" t="s">
        <v>65</v>
      </c>
      <c r="W614" s="12" t="s">
        <v>63</v>
      </c>
      <c r="X614" s="12" t="s">
        <v>63</v>
      </c>
      <c r="Y614" s="12" t="s">
        <v>63</v>
      </c>
      <c r="Z614" s="12" t="s">
        <v>63</v>
      </c>
      <c r="AA614" s="12" t="s">
        <v>63</v>
      </c>
      <c r="AB614" s="12" t="s">
        <v>63</v>
      </c>
      <c r="AC614" s="12" t="s">
        <v>63</v>
      </c>
      <c r="AD614" s="12" t="s">
        <v>63</v>
      </c>
      <c r="AE614" s="12" t="s">
        <v>63</v>
      </c>
      <c r="AF614" s="12" t="s">
        <v>63</v>
      </c>
      <c r="AG614" s="12" t="s">
        <v>63</v>
      </c>
      <c r="AH614" s="12" t="s">
        <v>63</v>
      </c>
      <c r="AI614" s="12" t="s">
        <v>63</v>
      </c>
      <c r="AJ614" s="12" t="s">
        <v>63</v>
      </c>
      <c r="AK614" s="12" t="s">
        <v>63</v>
      </c>
      <c r="AL614" s="12" t="s">
        <v>63</v>
      </c>
      <c r="AM614" s="12" t="s">
        <v>63</v>
      </c>
      <c r="AN614" s="218" t="s">
        <v>66</v>
      </c>
      <c r="AO614" s="73" t="s">
        <v>108</v>
      </c>
      <c r="AP614" s="74" t="s">
        <v>109</v>
      </c>
      <c r="AQ614" s="64" t="s">
        <v>63</v>
      </c>
      <c r="AR614" s="6" t="e">
        <f>VLOOKUP(A:A,EOL!A:B,2,FALSE)</f>
        <v>#N/A</v>
      </c>
    </row>
    <row r="615" spans="1:44" ht="16.5" thickTop="1" thickBot="1">
      <c r="A615" s="546" t="s">
        <v>998</v>
      </c>
      <c r="B615" s="224" t="s">
        <v>982</v>
      </c>
      <c r="C615" s="12" t="s">
        <v>108</v>
      </c>
      <c r="D615" s="12" t="s">
        <v>108</v>
      </c>
      <c r="E615" s="12" t="s">
        <v>63</v>
      </c>
      <c r="F615" s="12" t="s">
        <v>63</v>
      </c>
      <c r="G615" s="12" t="s">
        <v>63</v>
      </c>
      <c r="H615" s="12" t="s">
        <v>63</v>
      </c>
      <c r="I615" s="12" t="s">
        <v>63</v>
      </c>
      <c r="J615" s="12" t="s">
        <v>63</v>
      </c>
      <c r="K615" s="262" t="s">
        <v>63</v>
      </c>
      <c r="L615" s="12" t="s">
        <v>63</v>
      </c>
      <c r="M615" s="12" t="s">
        <v>63</v>
      </c>
      <c r="N615" s="262" t="s">
        <v>63</v>
      </c>
      <c r="O615" s="12" t="s">
        <v>63</v>
      </c>
      <c r="P615" s="12" t="s">
        <v>63</v>
      </c>
      <c r="Q615" s="12" t="s">
        <v>63</v>
      </c>
      <c r="R615" s="262" t="s">
        <v>63</v>
      </c>
      <c r="S615" s="262" t="s">
        <v>63</v>
      </c>
      <c r="T615" s="12" t="s">
        <v>63</v>
      </c>
      <c r="U615" s="262" t="s">
        <v>63</v>
      </c>
      <c r="V615" s="262" t="s">
        <v>65</v>
      </c>
      <c r="W615" s="262" t="s">
        <v>63</v>
      </c>
      <c r="X615" s="262" t="s">
        <v>63</v>
      </c>
      <c r="Y615" s="262" t="s">
        <v>63</v>
      </c>
      <c r="Z615" s="12" t="s">
        <v>63</v>
      </c>
      <c r="AA615" s="12" t="s">
        <v>63</v>
      </c>
      <c r="AB615" s="12" t="s">
        <v>63</v>
      </c>
      <c r="AC615" s="12" t="s">
        <v>63</v>
      </c>
      <c r="AD615" s="12" t="s">
        <v>63</v>
      </c>
      <c r="AE615" s="12" t="s">
        <v>63</v>
      </c>
      <c r="AF615" s="12" t="s">
        <v>63</v>
      </c>
      <c r="AG615" s="12" t="s">
        <v>63</v>
      </c>
      <c r="AH615" s="12" t="s">
        <v>63</v>
      </c>
      <c r="AI615" s="12" t="s">
        <v>63</v>
      </c>
      <c r="AJ615" s="12" t="s">
        <v>63</v>
      </c>
      <c r="AK615" s="12" t="s">
        <v>63</v>
      </c>
      <c r="AL615" s="12" t="s">
        <v>63</v>
      </c>
      <c r="AM615" s="12" t="s">
        <v>63</v>
      </c>
      <c r="AN615" s="12" t="s">
        <v>66</v>
      </c>
      <c r="AO615" s="12" t="s">
        <v>108</v>
      </c>
      <c r="AP615" s="14" t="s">
        <v>109</v>
      </c>
      <c r="AQ615" s="64" t="s">
        <v>63</v>
      </c>
      <c r="AR615" s="6" t="e">
        <f>VLOOKUP(A:A,EOL!A:B,2,FALSE)</f>
        <v>#N/A</v>
      </c>
    </row>
    <row r="616" spans="1:44" ht="16.5" thickTop="1" thickBot="1">
      <c r="A616" s="534" t="s">
        <v>844</v>
      </c>
      <c r="B616" s="224" t="s">
        <v>840</v>
      </c>
      <c r="C616" s="12" t="s">
        <v>108</v>
      </c>
      <c r="D616" s="221" t="s">
        <v>63</v>
      </c>
      <c r="E616" s="221" t="s">
        <v>63</v>
      </c>
      <c r="F616" s="221" t="s">
        <v>63</v>
      </c>
      <c r="G616" s="221" t="s">
        <v>63</v>
      </c>
      <c r="H616" s="221" t="s">
        <v>63</v>
      </c>
      <c r="I616" s="221" t="s">
        <v>63</v>
      </c>
      <c r="J616" s="221" t="s">
        <v>63</v>
      </c>
      <c r="K616" s="221" t="s">
        <v>63</v>
      </c>
      <c r="L616" s="221" t="s">
        <v>63</v>
      </c>
      <c r="M616" s="221" t="s">
        <v>63</v>
      </c>
      <c r="N616" s="221" t="s">
        <v>63</v>
      </c>
      <c r="O616" s="221" t="s">
        <v>63</v>
      </c>
      <c r="P616" s="221" t="s">
        <v>63</v>
      </c>
      <c r="Q616" s="221" t="s">
        <v>63</v>
      </c>
      <c r="R616" s="221" t="s">
        <v>63</v>
      </c>
      <c r="S616" s="221" t="s">
        <v>63</v>
      </c>
      <c r="T616" s="21" t="s">
        <v>63</v>
      </c>
      <c r="U616" s="20" t="s">
        <v>63</v>
      </c>
      <c r="V616" s="20" t="s">
        <v>842</v>
      </c>
      <c r="W616" s="20" t="s">
        <v>63</v>
      </c>
      <c r="X616" s="20" t="s">
        <v>63</v>
      </c>
      <c r="Y616" s="234" t="s">
        <v>843</v>
      </c>
      <c r="Z616" s="29" t="s">
        <v>63</v>
      </c>
      <c r="AA616" s="12" t="s">
        <v>63</v>
      </c>
      <c r="AB616" s="12" t="s">
        <v>63</v>
      </c>
      <c r="AC616" s="12" t="s">
        <v>63</v>
      </c>
      <c r="AD616" s="12" t="s">
        <v>63</v>
      </c>
      <c r="AE616" s="12" t="s">
        <v>63</v>
      </c>
      <c r="AF616" s="12" t="s">
        <v>63</v>
      </c>
      <c r="AG616" s="12" t="s">
        <v>63</v>
      </c>
      <c r="AH616" s="12" t="s">
        <v>63</v>
      </c>
      <c r="AI616" s="12" t="s">
        <v>63</v>
      </c>
      <c r="AJ616" s="221" t="s">
        <v>63</v>
      </c>
      <c r="AK616" s="12" t="s">
        <v>63</v>
      </c>
      <c r="AL616" s="12" t="s">
        <v>63</v>
      </c>
      <c r="AM616" s="12" t="s">
        <v>63</v>
      </c>
      <c r="AN616" s="69" t="s">
        <v>66</v>
      </c>
      <c r="AO616" s="69" t="s">
        <v>108</v>
      </c>
      <c r="AP616" s="207" t="s">
        <v>363</v>
      </c>
      <c r="AQ616" s="64" t="s">
        <v>63</v>
      </c>
      <c r="AR616" s="6" t="e">
        <f>VLOOKUP(A:A,EOL!A:B,2,FALSE)</f>
        <v>#N/A</v>
      </c>
    </row>
    <row r="617" spans="1:44" ht="16.5" thickTop="1" thickBot="1">
      <c r="A617" s="546" t="s">
        <v>981</v>
      </c>
      <c r="B617" s="224" t="s">
        <v>982</v>
      </c>
      <c r="C617" s="12" t="s">
        <v>108</v>
      </c>
      <c r="D617" s="12" t="s">
        <v>108</v>
      </c>
      <c r="E617" s="12" t="s">
        <v>63</v>
      </c>
      <c r="F617" s="12" t="s">
        <v>63</v>
      </c>
      <c r="G617" s="12" t="s">
        <v>63</v>
      </c>
      <c r="H617" s="12" t="s">
        <v>63</v>
      </c>
      <c r="I617" s="12" t="s">
        <v>63</v>
      </c>
      <c r="J617" s="12" t="s">
        <v>63</v>
      </c>
      <c r="K617" s="262" t="s">
        <v>63</v>
      </c>
      <c r="L617" s="12" t="s">
        <v>63</v>
      </c>
      <c r="M617" s="12" t="s">
        <v>63</v>
      </c>
      <c r="N617" s="262" t="s">
        <v>63</v>
      </c>
      <c r="O617" s="12" t="s">
        <v>63</v>
      </c>
      <c r="P617" s="12" t="s">
        <v>63</v>
      </c>
      <c r="Q617" s="12" t="s">
        <v>63</v>
      </c>
      <c r="R617" s="262" t="s">
        <v>63</v>
      </c>
      <c r="S617" s="262" t="s">
        <v>63</v>
      </c>
      <c r="T617" s="12" t="s">
        <v>63</v>
      </c>
      <c r="U617" s="262" t="s">
        <v>63</v>
      </c>
      <c r="V617" s="262" t="s">
        <v>65</v>
      </c>
      <c r="W617" s="262" t="s">
        <v>63</v>
      </c>
      <c r="X617" s="262" t="s">
        <v>63</v>
      </c>
      <c r="Y617" s="262" t="s">
        <v>63</v>
      </c>
      <c r="Z617" s="12" t="s">
        <v>63</v>
      </c>
      <c r="AA617" s="12" t="s">
        <v>63</v>
      </c>
      <c r="AB617" s="12" t="s">
        <v>63</v>
      </c>
      <c r="AC617" s="12" t="s">
        <v>63</v>
      </c>
      <c r="AD617" s="12" t="s">
        <v>63</v>
      </c>
      <c r="AE617" s="12" t="s">
        <v>63</v>
      </c>
      <c r="AF617" s="12" t="s">
        <v>63</v>
      </c>
      <c r="AG617" s="12" t="s">
        <v>63</v>
      </c>
      <c r="AH617" s="12" t="s">
        <v>63</v>
      </c>
      <c r="AI617" s="12" t="s">
        <v>63</v>
      </c>
      <c r="AJ617" s="12" t="s">
        <v>63</v>
      </c>
      <c r="AK617" s="12" t="s">
        <v>63</v>
      </c>
      <c r="AL617" s="12" t="s">
        <v>63</v>
      </c>
      <c r="AM617" s="12" t="s">
        <v>63</v>
      </c>
      <c r="AN617" s="12" t="s">
        <v>66</v>
      </c>
      <c r="AO617" s="12" t="s">
        <v>108</v>
      </c>
      <c r="AP617" s="14" t="s">
        <v>109</v>
      </c>
      <c r="AQ617" s="64" t="s">
        <v>63</v>
      </c>
      <c r="AR617" s="6" t="e">
        <f>VLOOKUP(A:A,EOL!A:B,2,FALSE)</f>
        <v>#N/A</v>
      </c>
    </row>
    <row r="618" spans="1:44" ht="16.5" thickTop="1" thickBot="1">
      <c r="A618" s="534" t="s">
        <v>845</v>
      </c>
      <c r="B618" s="224" t="s">
        <v>840</v>
      </c>
      <c r="C618" s="12" t="s">
        <v>108</v>
      </c>
      <c r="D618" s="221" t="s">
        <v>63</v>
      </c>
      <c r="E618" s="221" t="s">
        <v>63</v>
      </c>
      <c r="F618" s="221" t="s">
        <v>63</v>
      </c>
      <c r="G618" s="221" t="s">
        <v>63</v>
      </c>
      <c r="H618" s="221" t="s">
        <v>63</v>
      </c>
      <c r="I618" s="221" t="s">
        <v>63</v>
      </c>
      <c r="J618" s="221" t="s">
        <v>63</v>
      </c>
      <c r="K618" s="221" t="s">
        <v>63</v>
      </c>
      <c r="L618" s="221" t="s">
        <v>63</v>
      </c>
      <c r="M618" s="221" t="s">
        <v>63</v>
      </c>
      <c r="N618" s="221" t="s">
        <v>63</v>
      </c>
      <c r="O618" s="221" t="s">
        <v>63</v>
      </c>
      <c r="P618" s="221" t="s">
        <v>63</v>
      </c>
      <c r="Q618" s="221" t="s">
        <v>63</v>
      </c>
      <c r="R618" s="221" t="s">
        <v>63</v>
      </c>
      <c r="S618" s="221" t="s">
        <v>63</v>
      </c>
      <c r="T618" s="21" t="s">
        <v>63</v>
      </c>
      <c r="U618" s="20" t="s">
        <v>63</v>
      </c>
      <c r="V618" s="20" t="s">
        <v>842</v>
      </c>
      <c r="W618" s="20" t="s">
        <v>63</v>
      </c>
      <c r="X618" s="20" t="s">
        <v>63</v>
      </c>
      <c r="Y618" s="234" t="s">
        <v>843</v>
      </c>
      <c r="Z618" s="29" t="s">
        <v>63</v>
      </c>
      <c r="AA618" s="12" t="s">
        <v>63</v>
      </c>
      <c r="AB618" s="12" t="s">
        <v>63</v>
      </c>
      <c r="AC618" s="12" t="s">
        <v>63</v>
      </c>
      <c r="AD618" s="12" t="s">
        <v>63</v>
      </c>
      <c r="AE618" s="12" t="s">
        <v>63</v>
      </c>
      <c r="AF618" s="12" t="s">
        <v>63</v>
      </c>
      <c r="AG618" s="12" t="s">
        <v>63</v>
      </c>
      <c r="AH618" s="12" t="s">
        <v>63</v>
      </c>
      <c r="AI618" s="12" t="s">
        <v>63</v>
      </c>
      <c r="AJ618" s="221" t="s">
        <v>63</v>
      </c>
      <c r="AK618" s="12" t="s">
        <v>63</v>
      </c>
      <c r="AL618" s="12" t="s">
        <v>63</v>
      </c>
      <c r="AM618" s="12" t="s">
        <v>63</v>
      </c>
      <c r="AN618" s="69" t="s">
        <v>66</v>
      </c>
      <c r="AO618" s="69" t="s">
        <v>108</v>
      </c>
      <c r="AP618" s="207" t="s">
        <v>363</v>
      </c>
      <c r="AQ618" s="64" t="s">
        <v>63</v>
      </c>
      <c r="AR618" s="6" t="e">
        <f>VLOOKUP(A:A,EOL!A:B,2,FALSE)</f>
        <v>#N/A</v>
      </c>
    </row>
    <row r="619" spans="1:44" ht="16.5" thickTop="1" thickBot="1">
      <c r="A619" s="769" t="s">
        <v>66</v>
      </c>
      <c r="B619" s="770" t="s">
        <v>1116</v>
      </c>
      <c r="C619" s="12" t="s">
        <v>108</v>
      </c>
      <c r="D619" s="221"/>
      <c r="E619" s="221"/>
      <c r="F619" s="221"/>
      <c r="G619" s="221"/>
      <c r="H619" s="221"/>
      <c r="I619" s="221"/>
      <c r="J619" s="221"/>
      <c r="K619" s="221"/>
      <c r="L619" s="221"/>
      <c r="M619" s="221"/>
      <c r="N619" s="221"/>
      <c r="O619" s="221"/>
      <c r="P619" s="221"/>
      <c r="Q619" s="221"/>
      <c r="R619" s="221"/>
      <c r="S619" s="221"/>
      <c r="T619" s="21"/>
      <c r="U619" s="20"/>
      <c r="V619" s="20"/>
      <c r="W619" s="20"/>
      <c r="X619" s="20"/>
      <c r="Y619" s="234"/>
      <c r="Z619" s="29"/>
      <c r="AA619" s="12"/>
      <c r="AB619" s="12"/>
      <c r="AC619" s="12"/>
      <c r="AD619" s="12"/>
      <c r="AE619" s="12"/>
      <c r="AF619" s="12"/>
      <c r="AG619" s="12"/>
      <c r="AH619" s="12"/>
      <c r="AI619" s="12"/>
      <c r="AJ619" s="221"/>
      <c r="AK619" s="12"/>
      <c r="AL619" s="12"/>
      <c r="AM619" s="12"/>
      <c r="AN619" s="69" t="s">
        <v>66</v>
      </c>
      <c r="AO619" s="69" t="s">
        <v>108</v>
      </c>
      <c r="AP619" s="207" t="s">
        <v>363</v>
      </c>
      <c r="AQ619" s="64" t="s">
        <v>63</v>
      </c>
      <c r="AR619" s="6" t="e">
        <f>VLOOKUP(A:A,EOL!A:B,2,FALSE)</f>
        <v>#N/A</v>
      </c>
    </row>
    <row r="620" spans="1:44" ht="16.5" thickTop="1" thickBot="1">
      <c r="A620" s="650" t="s">
        <v>1174</v>
      </c>
      <c r="B620" s="510" t="s">
        <v>1181</v>
      </c>
      <c r="C620" s="12" t="s">
        <v>108</v>
      </c>
      <c r="D620" s="221"/>
      <c r="E620" s="221"/>
      <c r="F620" s="221"/>
      <c r="G620" s="221"/>
      <c r="H620" s="221"/>
      <c r="I620" s="221"/>
      <c r="J620" s="221"/>
      <c r="K620" s="221"/>
      <c r="L620" s="221"/>
      <c r="M620" s="221"/>
      <c r="N620" s="221"/>
      <c r="O620" s="221"/>
      <c r="P620" s="221"/>
      <c r="Q620" s="221"/>
      <c r="R620" s="221"/>
      <c r="S620" s="221"/>
      <c r="T620" s="21"/>
      <c r="U620" s="20"/>
      <c r="V620" s="20"/>
      <c r="W620" s="20"/>
      <c r="X620" s="20"/>
      <c r="Y620" s="234"/>
      <c r="Z620" s="29"/>
      <c r="AA620" s="12"/>
      <c r="AB620" s="12"/>
      <c r="AC620" s="12"/>
      <c r="AD620" s="12"/>
      <c r="AE620" s="12"/>
      <c r="AF620" s="12"/>
      <c r="AG620" s="12"/>
      <c r="AH620" s="12"/>
      <c r="AI620" s="12"/>
      <c r="AJ620" s="221"/>
      <c r="AK620" s="12"/>
      <c r="AL620" s="12"/>
      <c r="AM620" s="12"/>
      <c r="AN620" s="69" t="s">
        <v>66</v>
      </c>
      <c r="AO620" s="69" t="s">
        <v>108</v>
      </c>
      <c r="AP620" s="207" t="s">
        <v>363</v>
      </c>
      <c r="AQ620" s="64" t="s">
        <v>63</v>
      </c>
      <c r="AR620" s="6" t="e">
        <f>VLOOKUP(A:A,EOL!A:B,2,FALSE)</f>
        <v>#N/A</v>
      </c>
    </row>
    <row r="621" spans="1:44" ht="16.5" thickTop="1" thickBot="1">
      <c r="A621" s="650" t="s">
        <v>1175</v>
      </c>
      <c r="B621" s="510" t="s">
        <v>1181</v>
      </c>
      <c r="C621" s="12" t="s">
        <v>108</v>
      </c>
      <c r="D621" s="221"/>
      <c r="E621" s="221"/>
      <c r="F621" s="221"/>
      <c r="G621" s="221"/>
      <c r="H621" s="221"/>
      <c r="I621" s="221"/>
      <c r="J621" s="221"/>
      <c r="K621" s="221"/>
      <c r="L621" s="221"/>
      <c r="M621" s="221"/>
      <c r="N621" s="221"/>
      <c r="O621" s="221"/>
      <c r="P621" s="221"/>
      <c r="Q621" s="221"/>
      <c r="R621" s="221"/>
      <c r="S621" s="221"/>
      <c r="T621" s="21"/>
      <c r="U621" s="20"/>
      <c r="V621" s="20"/>
      <c r="W621" s="20"/>
      <c r="X621" s="20"/>
      <c r="Y621" s="234"/>
      <c r="Z621" s="29"/>
      <c r="AA621" s="12"/>
      <c r="AB621" s="12"/>
      <c r="AC621" s="12"/>
      <c r="AD621" s="12"/>
      <c r="AE621" s="12"/>
      <c r="AF621" s="12"/>
      <c r="AG621" s="12"/>
      <c r="AH621" s="12"/>
      <c r="AI621" s="12"/>
      <c r="AJ621" s="221"/>
      <c r="AK621" s="12"/>
      <c r="AL621" s="12"/>
      <c r="AM621" s="12"/>
      <c r="AN621" s="69" t="s">
        <v>66</v>
      </c>
      <c r="AO621" s="69" t="s">
        <v>108</v>
      </c>
      <c r="AP621" s="207" t="s">
        <v>363</v>
      </c>
      <c r="AQ621" s="64" t="s">
        <v>63</v>
      </c>
      <c r="AR621" s="6" t="e">
        <f>VLOOKUP(A:A,EOL!A:B,2,FALSE)</f>
        <v>#N/A</v>
      </c>
    </row>
    <row r="622" spans="1:44" ht="16.5" thickTop="1" thickBot="1">
      <c r="A622" s="534" t="s">
        <v>846</v>
      </c>
      <c r="B622" s="682" t="s">
        <v>847</v>
      </c>
      <c r="C622" s="12" t="s">
        <v>108</v>
      </c>
      <c r="D622" s="221" t="s">
        <v>63</v>
      </c>
      <c r="E622" s="221" t="s">
        <v>63</v>
      </c>
      <c r="F622" s="221" t="s">
        <v>63</v>
      </c>
      <c r="G622" s="221" t="s">
        <v>63</v>
      </c>
      <c r="H622" s="221" t="s">
        <v>63</v>
      </c>
      <c r="I622" s="221" t="s">
        <v>63</v>
      </c>
      <c r="J622" s="221" t="s">
        <v>63</v>
      </c>
      <c r="K622" s="221" t="s">
        <v>63</v>
      </c>
      <c r="L622" s="221" t="s">
        <v>63</v>
      </c>
      <c r="M622" s="221" t="s">
        <v>63</v>
      </c>
      <c r="N622" s="221" t="s">
        <v>63</v>
      </c>
      <c r="O622" s="221" t="s">
        <v>63</v>
      </c>
      <c r="P622" s="221" t="s">
        <v>63</v>
      </c>
      <c r="Q622" s="221" t="s">
        <v>63</v>
      </c>
      <c r="R622" s="221" t="s">
        <v>63</v>
      </c>
      <c r="S622" s="221" t="s">
        <v>63</v>
      </c>
      <c r="T622" s="21" t="s">
        <v>63</v>
      </c>
      <c r="U622" s="20" t="s">
        <v>63</v>
      </c>
      <c r="V622" s="20" t="s">
        <v>842</v>
      </c>
      <c r="W622" s="20" t="s">
        <v>63</v>
      </c>
      <c r="X622" s="20" t="s">
        <v>63</v>
      </c>
      <c r="Y622" s="234" t="s">
        <v>843</v>
      </c>
      <c r="Z622" s="29" t="s">
        <v>63</v>
      </c>
      <c r="AA622" s="12" t="s">
        <v>63</v>
      </c>
      <c r="AB622" s="12" t="s">
        <v>63</v>
      </c>
      <c r="AC622" s="12" t="s">
        <v>63</v>
      </c>
      <c r="AD622" s="12" t="s">
        <v>63</v>
      </c>
      <c r="AE622" s="12" t="s">
        <v>63</v>
      </c>
      <c r="AF622" s="12" t="s">
        <v>63</v>
      </c>
      <c r="AG622" s="12" t="s">
        <v>63</v>
      </c>
      <c r="AH622" s="12" t="s">
        <v>63</v>
      </c>
      <c r="AI622" s="12" t="s">
        <v>63</v>
      </c>
      <c r="AJ622" s="221" t="s">
        <v>63</v>
      </c>
      <c r="AK622" s="12" t="s">
        <v>63</v>
      </c>
      <c r="AL622" s="12" t="s">
        <v>63</v>
      </c>
      <c r="AM622" s="12" t="s">
        <v>63</v>
      </c>
      <c r="AN622" s="69"/>
      <c r="AO622" s="69" t="s">
        <v>108</v>
      </c>
      <c r="AP622" s="207" t="s">
        <v>363</v>
      </c>
      <c r="AQ622" s="64" t="s">
        <v>63</v>
      </c>
      <c r="AR622" s="6" t="e">
        <f>VLOOKUP(A:A,EOL!A:B,2,FALSE)</f>
        <v>#N/A</v>
      </c>
    </row>
    <row r="623" spans="1:44" ht="16.5" thickTop="1" thickBot="1">
      <c r="A623" s="534" t="s">
        <v>848</v>
      </c>
      <c r="B623" s="224" t="s">
        <v>847</v>
      </c>
      <c r="C623" s="12" t="s">
        <v>108</v>
      </c>
      <c r="D623" s="221" t="s">
        <v>63</v>
      </c>
      <c r="E623" s="221" t="s">
        <v>63</v>
      </c>
      <c r="F623" s="221" t="s">
        <v>63</v>
      </c>
      <c r="G623" s="221" t="s">
        <v>63</v>
      </c>
      <c r="H623" s="221" t="s">
        <v>63</v>
      </c>
      <c r="I623" s="221" t="s">
        <v>63</v>
      </c>
      <c r="J623" s="221" t="s">
        <v>63</v>
      </c>
      <c r="K623" s="221" t="s">
        <v>63</v>
      </c>
      <c r="L623" s="221" t="s">
        <v>63</v>
      </c>
      <c r="M623" s="221" t="s">
        <v>63</v>
      </c>
      <c r="N623" s="221" t="s">
        <v>63</v>
      </c>
      <c r="O623" s="221" t="s">
        <v>63</v>
      </c>
      <c r="P623" s="221" t="s">
        <v>63</v>
      </c>
      <c r="Q623" s="221" t="s">
        <v>63</v>
      </c>
      <c r="R623" s="221" t="s">
        <v>63</v>
      </c>
      <c r="S623" s="221" t="s">
        <v>63</v>
      </c>
      <c r="T623" s="21" t="s">
        <v>63</v>
      </c>
      <c r="U623" s="20" t="s">
        <v>63</v>
      </c>
      <c r="V623" s="20" t="s">
        <v>842</v>
      </c>
      <c r="W623" s="20" t="s">
        <v>63</v>
      </c>
      <c r="X623" s="20" t="s">
        <v>63</v>
      </c>
      <c r="Y623" s="234" t="s">
        <v>843</v>
      </c>
      <c r="Z623" s="29" t="s">
        <v>63</v>
      </c>
      <c r="AA623" s="12" t="s">
        <v>63</v>
      </c>
      <c r="AB623" s="12" t="s">
        <v>63</v>
      </c>
      <c r="AC623" s="12" t="s">
        <v>63</v>
      </c>
      <c r="AD623" s="12" t="s">
        <v>63</v>
      </c>
      <c r="AE623" s="12" t="s">
        <v>63</v>
      </c>
      <c r="AF623" s="12" t="s">
        <v>63</v>
      </c>
      <c r="AG623" s="12" t="s">
        <v>63</v>
      </c>
      <c r="AH623" s="12" t="s">
        <v>63</v>
      </c>
      <c r="AI623" s="12" t="s">
        <v>63</v>
      </c>
      <c r="AJ623" s="221" t="s">
        <v>63</v>
      </c>
      <c r="AK623" s="12" t="s">
        <v>63</v>
      </c>
      <c r="AL623" s="12" t="s">
        <v>63</v>
      </c>
      <c r="AM623" s="12" t="s">
        <v>63</v>
      </c>
      <c r="AN623" s="69"/>
      <c r="AO623" s="69" t="s">
        <v>108</v>
      </c>
      <c r="AP623" s="207" t="s">
        <v>363</v>
      </c>
      <c r="AQ623" s="64" t="s">
        <v>63</v>
      </c>
      <c r="AR623" s="6" t="e">
        <f>VLOOKUP(A:A,EOL!A:B,2,FALSE)</f>
        <v>#N/A</v>
      </c>
    </row>
    <row r="624" spans="1:44" ht="15.75" thickTop="1">
      <c r="A624" s="534" t="s">
        <v>849</v>
      </c>
      <c r="B624" s="224" t="s">
        <v>847</v>
      </c>
      <c r="C624" s="12" t="s">
        <v>108</v>
      </c>
      <c r="D624" s="221" t="s">
        <v>63</v>
      </c>
      <c r="E624" s="221" t="s">
        <v>63</v>
      </c>
      <c r="F624" s="221" t="s">
        <v>63</v>
      </c>
      <c r="G624" s="221" t="s">
        <v>63</v>
      </c>
      <c r="H624" s="221" t="s">
        <v>63</v>
      </c>
      <c r="I624" s="221" t="s">
        <v>63</v>
      </c>
      <c r="J624" s="221" t="s">
        <v>63</v>
      </c>
      <c r="K624" s="221" t="s">
        <v>63</v>
      </c>
      <c r="L624" s="221" t="s">
        <v>63</v>
      </c>
      <c r="M624" s="221" t="s">
        <v>63</v>
      </c>
      <c r="N624" s="221" t="s">
        <v>63</v>
      </c>
      <c r="O624" s="221" t="s">
        <v>63</v>
      </c>
      <c r="P624" s="221" t="s">
        <v>63</v>
      </c>
      <c r="Q624" s="221" t="s">
        <v>63</v>
      </c>
      <c r="R624" s="221" t="s">
        <v>63</v>
      </c>
      <c r="S624" s="221" t="s">
        <v>63</v>
      </c>
      <c r="T624" s="21" t="s">
        <v>63</v>
      </c>
      <c r="U624" s="20" t="s">
        <v>63</v>
      </c>
      <c r="V624" s="20" t="s">
        <v>842</v>
      </c>
      <c r="W624" s="20" t="s">
        <v>63</v>
      </c>
      <c r="X624" s="20" t="s">
        <v>63</v>
      </c>
      <c r="Y624" s="234" t="s">
        <v>843</v>
      </c>
      <c r="Z624" s="29" t="s">
        <v>63</v>
      </c>
      <c r="AA624" s="12" t="s">
        <v>63</v>
      </c>
      <c r="AB624" s="12" t="s">
        <v>63</v>
      </c>
      <c r="AC624" s="12" t="s">
        <v>63</v>
      </c>
      <c r="AD624" s="12" t="s">
        <v>63</v>
      </c>
      <c r="AE624" s="12" t="s">
        <v>63</v>
      </c>
      <c r="AF624" s="12" t="s">
        <v>63</v>
      </c>
      <c r="AG624" s="12" t="s">
        <v>63</v>
      </c>
      <c r="AH624" s="12" t="s">
        <v>63</v>
      </c>
      <c r="AI624" s="12" t="s">
        <v>63</v>
      </c>
      <c r="AJ624" s="221" t="s">
        <v>63</v>
      </c>
      <c r="AK624" s="12" t="s">
        <v>63</v>
      </c>
      <c r="AL624" s="12" t="s">
        <v>63</v>
      </c>
      <c r="AM624" s="12" t="s">
        <v>63</v>
      </c>
      <c r="AN624" s="69"/>
      <c r="AO624" s="69" t="s">
        <v>108</v>
      </c>
      <c r="AP624" s="207" t="s">
        <v>363</v>
      </c>
      <c r="AQ624" s="64" t="s">
        <v>63</v>
      </c>
      <c r="AR624" s="6" t="e">
        <f>VLOOKUP(A:A,EOL!A:B,2,FALSE)</f>
        <v>#N/A</v>
      </c>
    </row>
    <row r="625" spans="1:44">
      <c r="A625" s="518" t="s">
        <v>850</v>
      </c>
      <c r="B625" s="203" t="s">
        <v>847</v>
      </c>
      <c r="C625" s="14" t="s">
        <v>108</v>
      </c>
      <c r="D625" s="206" t="s">
        <v>63</v>
      </c>
      <c r="E625" s="206" t="s">
        <v>63</v>
      </c>
      <c r="F625" s="206" t="s">
        <v>63</v>
      </c>
      <c r="G625" s="206" t="s">
        <v>63</v>
      </c>
      <c r="H625" s="206" t="s">
        <v>63</v>
      </c>
      <c r="I625" s="206" t="s">
        <v>63</v>
      </c>
      <c r="J625" s="206" t="s">
        <v>63</v>
      </c>
      <c r="K625" s="206" t="s">
        <v>63</v>
      </c>
      <c r="L625" s="206" t="s">
        <v>63</v>
      </c>
      <c r="M625" s="206" t="s">
        <v>63</v>
      </c>
      <c r="N625" s="206" t="s">
        <v>63</v>
      </c>
      <c r="O625" s="206" t="s">
        <v>63</v>
      </c>
      <c r="P625" s="206" t="s">
        <v>63</v>
      </c>
      <c r="Q625" s="206" t="s">
        <v>63</v>
      </c>
      <c r="R625" s="206" t="s">
        <v>63</v>
      </c>
      <c r="S625" s="206" t="s">
        <v>63</v>
      </c>
      <c r="T625" s="24" t="s">
        <v>63</v>
      </c>
      <c r="U625" s="23" t="s">
        <v>63</v>
      </c>
      <c r="V625" s="23" t="s">
        <v>842</v>
      </c>
      <c r="W625" s="23" t="s">
        <v>63</v>
      </c>
      <c r="X625" s="23" t="s">
        <v>63</v>
      </c>
      <c r="Y625" s="235" t="s">
        <v>843</v>
      </c>
      <c r="Z625" s="30" t="s">
        <v>63</v>
      </c>
      <c r="AA625" s="14" t="s">
        <v>63</v>
      </c>
      <c r="AB625" s="14" t="s">
        <v>63</v>
      </c>
      <c r="AC625" s="14" t="s">
        <v>63</v>
      </c>
      <c r="AD625" s="14" t="s">
        <v>63</v>
      </c>
      <c r="AE625" s="14" t="s">
        <v>63</v>
      </c>
      <c r="AF625" s="14" t="s">
        <v>63</v>
      </c>
      <c r="AG625" s="14" t="s">
        <v>63</v>
      </c>
      <c r="AH625" s="14" t="s">
        <v>63</v>
      </c>
      <c r="AI625" s="14" t="s">
        <v>63</v>
      </c>
      <c r="AJ625" s="206" t="s">
        <v>63</v>
      </c>
      <c r="AK625" s="14" t="s">
        <v>63</v>
      </c>
      <c r="AL625" s="14" t="s">
        <v>63</v>
      </c>
      <c r="AM625" s="14" t="s">
        <v>63</v>
      </c>
      <c r="AN625" s="57"/>
      <c r="AO625" s="57" t="s">
        <v>108</v>
      </c>
      <c r="AP625" s="207" t="s">
        <v>363</v>
      </c>
      <c r="AQ625" s="66" t="s">
        <v>63</v>
      </c>
      <c r="AR625" s="6" t="e">
        <f>VLOOKUP(A:A,EOL!A:B,2,FALSE)</f>
        <v>#N/A</v>
      </c>
    </row>
    <row r="626" spans="1:44">
      <c r="A626" s="521" t="s">
        <v>130</v>
      </c>
      <c r="B626" s="65" t="s">
        <v>128</v>
      </c>
      <c r="C626" s="14" t="s">
        <v>63</v>
      </c>
      <c r="D626" s="206" t="s">
        <v>129</v>
      </c>
      <c r="E626" s="14" t="s">
        <v>63</v>
      </c>
      <c r="F626" s="14" t="s">
        <v>63</v>
      </c>
      <c r="G626" s="14" t="s">
        <v>63</v>
      </c>
      <c r="H626" s="14" t="s">
        <v>63</v>
      </c>
      <c r="I626" s="14" t="s">
        <v>63</v>
      </c>
      <c r="J626" s="14" t="s">
        <v>63</v>
      </c>
      <c r="K626" s="14" t="s">
        <v>63</v>
      </c>
      <c r="L626" s="14" t="s">
        <v>63</v>
      </c>
      <c r="M626" s="14" t="s">
        <v>63</v>
      </c>
      <c r="N626" s="14" t="s">
        <v>63</v>
      </c>
      <c r="O626" s="14" t="s">
        <v>63</v>
      </c>
      <c r="P626" s="14" t="s">
        <v>63</v>
      </c>
      <c r="Q626" s="14" t="s">
        <v>63</v>
      </c>
      <c r="R626" s="14" t="s">
        <v>63</v>
      </c>
      <c r="S626" s="14" t="s">
        <v>63</v>
      </c>
      <c r="T626" s="14" t="s">
        <v>63</v>
      </c>
      <c r="U626" s="14" t="s">
        <v>63</v>
      </c>
      <c r="V626" s="30" t="s">
        <v>65</v>
      </c>
      <c r="W626" s="14" t="s">
        <v>63</v>
      </c>
      <c r="X626" s="14" t="s">
        <v>63</v>
      </c>
      <c r="Y626" s="14" t="s">
        <v>63</v>
      </c>
      <c r="Z626" s="14" t="s">
        <v>63</v>
      </c>
      <c r="AA626" s="14" t="s">
        <v>63</v>
      </c>
      <c r="AB626" s="14" t="s">
        <v>63</v>
      </c>
      <c r="AC626" s="14" t="s">
        <v>63</v>
      </c>
      <c r="AD626" s="14" t="s">
        <v>63</v>
      </c>
      <c r="AE626" s="14" t="s">
        <v>63</v>
      </c>
      <c r="AF626" s="14" t="s">
        <v>63</v>
      </c>
      <c r="AG626" s="14" t="s">
        <v>63</v>
      </c>
      <c r="AH626" s="14" t="s">
        <v>63</v>
      </c>
      <c r="AI626" s="14" t="s">
        <v>63</v>
      </c>
      <c r="AJ626" s="14" t="s">
        <v>63</v>
      </c>
      <c r="AK626" s="14" t="s">
        <v>63</v>
      </c>
      <c r="AL626" s="14" t="s">
        <v>63</v>
      </c>
      <c r="AM626" s="14" t="s">
        <v>63</v>
      </c>
      <c r="AN626" s="207" t="s">
        <v>66</v>
      </c>
      <c r="AO626" s="57" t="s">
        <v>66</v>
      </c>
      <c r="AP626" s="207" t="s">
        <v>66</v>
      </c>
      <c r="AQ626" s="66" t="s">
        <v>63</v>
      </c>
      <c r="AR626" s="6" t="e">
        <f>VLOOKUP(A:A,EOL!A:B,2,FALSE)</f>
        <v>#N/A</v>
      </c>
    </row>
    <row r="627" spans="1:44" ht="45">
      <c r="A627" s="518" t="s">
        <v>765</v>
      </c>
      <c r="B627" s="203" t="s">
        <v>766</v>
      </c>
      <c r="C627" s="14" t="s">
        <v>108</v>
      </c>
      <c r="D627" s="14" t="s">
        <v>740</v>
      </c>
      <c r="E627" s="14" t="s">
        <v>741</v>
      </c>
      <c r="F627" s="14" t="s">
        <v>63</v>
      </c>
      <c r="G627" s="30" t="s">
        <v>63</v>
      </c>
      <c r="H627" s="30" t="s">
        <v>63</v>
      </c>
      <c r="I627" s="30" t="s">
        <v>63</v>
      </c>
      <c r="J627" s="14" t="s">
        <v>767</v>
      </c>
      <c r="K627" s="34" t="s">
        <v>212</v>
      </c>
      <c r="L627" s="34" t="s">
        <v>63</v>
      </c>
      <c r="M627" s="23" t="s">
        <v>743</v>
      </c>
      <c r="N627" s="23" t="s">
        <v>213</v>
      </c>
      <c r="O627" s="23" t="s">
        <v>214</v>
      </c>
      <c r="P627" s="23" t="s">
        <v>215</v>
      </c>
      <c r="Q627" s="23" t="s">
        <v>216</v>
      </c>
      <c r="R627" s="23" t="s">
        <v>217</v>
      </c>
      <c r="S627" s="24" t="s">
        <v>227</v>
      </c>
      <c r="T627" s="24" t="s">
        <v>219</v>
      </c>
      <c r="U627" s="23" t="s">
        <v>220</v>
      </c>
      <c r="V627" s="23" t="s">
        <v>221</v>
      </c>
      <c r="W627" s="23" t="s">
        <v>222</v>
      </c>
      <c r="X627" s="23" t="s">
        <v>223</v>
      </c>
      <c r="Y627" s="24" t="s">
        <v>224</v>
      </c>
      <c r="Z627" s="30" t="s">
        <v>63</v>
      </c>
      <c r="AA627" s="14" t="s">
        <v>63</v>
      </c>
      <c r="AB627" s="14" t="s">
        <v>63</v>
      </c>
      <c r="AC627" s="14" t="s">
        <v>63</v>
      </c>
      <c r="AD627" s="14" t="s">
        <v>63</v>
      </c>
      <c r="AE627" s="14" t="s">
        <v>63</v>
      </c>
      <c r="AF627" s="14" t="s">
        <v>63</v>
      </c>
      <c r="AG627" s="14" t="s">
        <v>63</v>
      </c>
      <c r="AH627" s="14" t="s">
        <v>63</v>
      </c>
      <c r="AI627" s="14" t="s">
        <v>63</v>
      </c>
      <c r="AJ627" s="14" t="s">
        <v>63</v>
      </c>
      <c r="AK627" s="14" t="s">
        <v>63</v>
      </c>
      <c r="AL627" s="14" t="s">
        <v>63</v>
      </c>
      <c r="AM627" s="14" t="s">
        <v>63</v>
      </c>
      <c r="AN627" s="207" t="s">
        <v>66</v>
      </c>
      <c r="AO627" s="57" t="s">
        <v>108</v>
      </c>
      <c r="AP627" s="57" t="s">
        <v>109</v>
      </c>
      <c r="AQ627" s="66" t="s">
        <v>63</v>
      </c>
      <c r="AR627" s="6" t="str">
        <f>VLOOKUP(A:A,EOL!A:B,2,FALSE)</f>
        <v>&lt;-Camera is EOL</v>
      </c>
    </row>
    <row r="628" spans="1:44">
      <c r="A628" s="651" t="s">
        <v>1138</v>
      </c>
      <c r="B628" s="462" t="s">
        <v>1142</v>
      </c>
      <c r="C628" s="465" t="s">
        <v>108</v>
      </c>
      <c r="D628" s="18"/>
      <c r="E628" s="18"/>
      <c r="F628" s="18"/>
      <c r="G628" s="54"/>
      <c r="H628" s="54"/>
      <c r="I628" s="54"/>
      <c r="J628" s="18"/>
      <c r="K628" s="90"/>
      <c r="L628" s="90"/>
      <c r="M628" s="91"/>
      <c r="N628" s="91"/>
      <c r="O628" s="91"/>
      <c r="P628" s="91"/>
      <c r="Q628" s="91"/>
      <c r="R628" s="91"/>
      <c r="S628" s="89"/>
      <c r="T628" s="89"/>
      <c r="U628" s="91"/>
      <c r="V628" s="91"/>
      <c r="W628" s="91"/>
      <c r="X628" s="91"/>
      <c r="Y628" s="89"/>
      <c r="Z628" s="54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207" t="s">
        <v>66</v>
      </c>
      <c r="AO628" s="57" t="s">
        <v>108</v>
      </c>
      <c r="AP628" s="57" t="s">
        <v>109</v>
      </c>
      <c r="AQ628" s="66" t="s">
        <v>63</v>
      </c>
      <c r="AR628" s="6" t="e">
        <f>VLOOKUP(A:A,EOL!A:B,2,FALSE)</f>
        <v>#N/A</v>
      </c>
    </row>
    <row r="629" spans="1:44" ht="45.75" thickBot="1">
      <c r="A629" s="531" t="s">
        <v>644</v>
      </c>
      <c r="B629" s="67" t="s">
        <v>645</v>
      </c>
      <c r="C629" s="17" t="s">
        <v>108</v>
      </c>
      <c r="D629" s="17" t="s">
        <v>63</v>
      </c>
      <c r="E629" s="17" t="s">
        <v>371</v>
      </c>
      <c r="F629" s="17" t="s">
        <v>63</v>
      </c>
      <c r="G629" s="31" t="s">
        <v>63</v>
      </c>
      <c r="H629" s="31" t="s">
        <v>63</v>
      </c>
      <c r="I629" s="31" t="s">
        <v>63</v>
      </c>
      <c r="J629" s="17" t="s">
        <v>646</v>
      </c>
      <c r="K629" s="33" t="s">
        <v>647</v>
      </c>
      <c r="L629" s="33" t="s">
        <v>63</v>
      </c>
      <c r="M629" s="17" t="s">
        <v>63</v>
      </c>
      <c r="N629" s="26" t="s">
        <v>213</v>
      </c>
      <c r="O629" s="31" t="s">
        <v>214</v>
      </c>
      <c r="P629" s="31" t="s">
        <v>215</v>
      </c>
      <c r="Q629" s="31" t="s">
        <v>216</v>
      </c>
      <c r="R629" s="26" t="s">
        <v>217</v>
      </c>
      <c r="S629" s="27" t="s">
        <v>227</v>
      </c>
      <c r="T629" s="27" t="s">
        <v>219</v>
      </c>
      <c r="U629" s="26" t="s">
        <v>220</v>
      </c>
      <c r="V629" s="26" t="s">
        <v>221</v>
      </c>
      <c r="W629" s="26" t="s">
        <v>222</v>
      </c>
      <c r="X629" s="26" t="s">
        <v>223</v>
      </c>
      <c r="Y629" s="27" t="s">
        <v>224</v>
      </c>
      <c r="Z629" s="31" t="s">
        <v>63</v>
      </c>
      <c r="AA629" s="17" t="s">
        <v>63</v>
      </c>
      <c r="AB629" s="17" t="s">
        <v>63</v>
      </c>
      <c r="AC629" s="17" t="s">
        <v>63</v>
      </c>
      <c r="AD629" s="17" t="s">
        <v>63</v>
      </c>
      <c r="AE629" s="17" t="s">
        <v>63</v>
      </c>
      <c r="AF629" s="17" t="s">
        <v>63</v>
      </c>
      <c r="AG629" s="17" t="s">
        <v>63</v>
      </c>
      <c r="AH629" s="17" t="s">
        <v>63</v>
      </c>
      <c r="AI629" s="17" t="s">
        <v>63</v>
      </c>
      <c r="AJ629" s="17" t="s">
        <v>63</v>
      </c>
      <c r="AK629" s="17" t="s">
        <v>63</v>
      </c>
      <c r="AL629" s="17" t="s">
        <v>63</v>
      </c>
      <c r="AM629" s="17" t="s">
        <v>63</v>
      </c>
      <c r="AN629" s="220" t="s">
        <v>66</v>
      </c>
      <c r="AO629" s="83" t="s">
        <v>108</v>
      </c>
      <c r="AP629" s="220" t="s">
        <v>363</v>
      </c>
      <c r="AQ629" s="68" t="s">
        <v>63</v>
      </c>
      <c r="AR629" s="6" t="str">
        <f>VLOOKUP(A:A,EOL!A:B,2,FALSE)</f>
        <v>&lt;-Camera is EOL</v>
      </c>
    </row>
    <row r="630" spans="1:44" ht="16.5" thickTop="1" thickBot="1">
      <c r="A630" s="652" t="s">
        <v>1139</v>
      </c>
      <c r="B630" s="319" t="s">
        <v>1143</v>
      </c>
      <c r="C630" s="465" t="s">
        <v>108</v>
      </c>
      <c r="D630" s="53"/>
      <c r="E630" s="53"/>
      <c r="F630" s="53"/>
      <c r="G630" s="182"/>
      <c r="H630" s="182"/>
      <c r="I630" s="182"/>
      <c r="J630" s="53"/>
      <c r="K630" s="460"/>
      <c r="L630" s="460"/>
      <c r="M630" s="53"/>
      <c r="N630" s="160"/>
      <c r="O630" s="182"/>
      <c r="P630" s="182"/>
      <c r="Q630" s="182"/>
      <c r="R630" s="160"/>
      <c r="S630" s="176"/>
      <c r="T630" s="176"/>
      <c r="U630" s="160"/>
      <c r="V630" s="160"/>
      <c r="W630" s="160"/>
      <c r="X630" s="160"/>
      <c r="Y630" s="176"/>
      <c r="Z630" s="182"/>
      <c r="AA630" s="53"/>
      <c r="AB630" s="53"/>
      <c r="AC630" s="53"/>
      <c r="AD630" s="53"/>
      <c r="AE630" s="53"/>
      <c r="AF630" s="53"/>
      <c r="AG630" s="53"/>
      <c r="AH630" s="53"/>
      <c r="AI630" s="53"/>
      <c r="AJ630" s="53"/>
      <c r="AK630" s="53"/>
      <c r="AL630" s="53"/>
      <c r="AM630" s="53"/>
      <c r="AN630" s="244" t="s">
        <v>66</v>
      </c>
      <c r="AO630" s="461" t="s">
        <v>108</v>
      </c>
      <c r="AP630" s="244" t="s">
        <v>109</v>
      </c>
      <c r="AQ630" s="163" t="s">
        <v>63</v>
      </c>
      <c r="AR630" s="6" t="e">
        <f>VLOOKUP(A:A,EOL!A:B,2,FALSE)</f>
        <v>#N/A</v>
      </c>
    </row>
    <row r="631" spans="1:44" ht="45.75" thickTop="1">
      <c r="A631" s="533" t="s">
        <v>597</v>
      </c>
      <c r="B631" s="79" t="s">
        <v>578</v>
      </c>
      <c r="C631" s="12" t="s">
        <v>63</v>
      </c>
      <c r="D631" s="12" t="s">
        <v>63</v>
      </c>
      <c r="E631" s="12" t="s">
        <v>579</v>
      </c>
      <c r="F631" s="221" t="s">
        <v>580</v>
      </c>
      <c r="G631" s="12" t="s">
        <v>581</v>
      </c>
      <c r="H631" s="29" t="s">
        <v>63</v>
      </c>
      <c r="I631" s="29" t="s">
        <v>63</v>
      </c>
      <c r="J631" s="12" t="s">
        <v>582</v>
      </c>
      <c r="K631" s="12" t="s">
        <v>583</v>
      </c>
      <c r="L631" s="12" t="s">
        <v>63</v>
      </c>
      <c r="M631" s="20" t="s">
        <v>63</v>
      </c>
      <c r="N631" s="20" t="s">
        <v>213</v>
      </c>
      <c r="O631" s="29" t="s">
        <v>214</v>
      </c>
      <c r="P631" s="29" t="s">
        <v>215</v>
      </c>
      <c r="Q631" s="29" t="s">
        <v>216</v>
      </c>
      <c r="R631" s="20" t="s">
        <v>217</v>
      </c>
      <c r="S631" s="21" t="s">
        <v>227</v>
      </c>
      <c r="T631" s="21" t="s">
        <v>219</v>
      </c>
      <c r="U631" s="20" t="s">
        <v>220</v>
      </c>
      <c r="V631" s="20" t="s">
        <v>221</v>
      </c>
      <c r="W631" s="20" t="s">
        <v>222</v>
      </c>
      <c r="X631" s="20" t="s">
        <v>223</v>
      </c>
      <c r="Y631" s="20" t="s">
        <v>224</v>
      </c>
      <c r="Z631" s="20" t="s">
        <v>63</v>
      </c>
      <c r="AA631" s="32" t="s">
        <v>63</v>
      </c>
      <c r="AB631" s="32" t="s">
        <v>63</v>
      </c>
      <c r="AC631" s="32" t="s">
        <v>63</v>
      </c>
      <c r="AD631" s="32" t="s">
        <v>63</v>
      </c>
      <c r="AE631" s="32" t="s">
        <v>63</v>
      </c>
      <c r="AF631" s="32" t="s">
        <v>63</v>
      </c>
      <c r="AG631" s="32" t="s">
        <v>63</v>
      </c>
      <c r="AH631" s="32" t="s">
        <v>63</v>
      </c>
      <c r="AI631" s="32" t="s">
        <v>63</v>
      </c>
      <c r="AJ631" s="32" t="s">
        <v>63</v>
      </c>
      <c r="AK631" s="32" t="s">
        <v>63</v>
      </c>
      <c r="AL631" s="32" t="s">
        <v>63</v>
      </c>
      <c r="AM631" s="12" t="s">
        <v>63</v>
      </c>
      <c r="AN631" s="218" t="s">
        <v>66</v>
      </c>
      <c r="AO631" s="218" t="s">
        <v>66</v>
      </c>
      <c r="AP631" s="218" t="s">
        <v>66</v>
      </c>
      <c r="AQ631" s="64" t="s">
        <v>63</v>
      </c>
      <c r="AR631" s="6" t="str">
        <f>VLOOKUP(A:A,EOL!A:B,2,FALSE)</f>
        <v>&lt;-Camera is EOL</v>
      </c>
    </row>
    <row r="632" spans="1:44" ht="45">
      <c r="A632" s="524" t="s">
        <v>619</v>
      </c>
      <c r="B632" s="203" t="s">
        <v>617</v>
      </c>
      <c r="C632" s="14" t="s">
        <v>63</v>
      </c>
      <c r="D632" s="14" t="s">
        <v>63</v>
      </c>
      <c r="E632" s="14" t="s">
        <v>63</v>
      </c>
      <c r="F632" s="14" t="s">
        <v>63</v>
      </c>
      <c r="G632" s="30" t="s">
        <v>63</v>
      </c>
      <c r="H632" s="30" t="s">
        <v>63</v>
      </c>
      <c r="I632" s="30" t="s">
        <v>63</v>
      </c>
      <c r="J632" s="14" t="s">
        <v>614</v>
      </c>
      <c r="K632" s="14" t="s">
        <v>63</v>
      </c>
      <c r="L632" s="14" t="s">
        <v>63</v>
      </c>
      <c r="M632" s="30" t="s">
        <v>63</v>
      </c>
      <c r="N632" s="30" t="s">
        <v>213</v>
      </c>
      <c r="O632" s="30" t="s">
        <v>214</v>
      </c>
      <c r="P632" s="30" t="s">
        <v>215</v>
      </c>
      <c r="Q632" s="30" t="s">
        <v>216</v>
      </c>
      <c r="R632" s="30" t="s">
        <v>217</v>
      </c>
      <c r="S632" s="24" t="s">
        <v>227</v>
      </c>
      <c r="T632" s="24" t="s">
        <v>219</v>
      </c>
      <c r="U632" s="30" t="s">
        <v>220</v>
      </c>
      <c r="V632" s="30" t="s">
        <v>221</v>
      </c>
      <c r="W632" s="30" t="s">
        <v>222</v>
      </c>
      <c r="X632" s="30" t="s">
        <v>223</v>
      </c>
      <c r="Y632" s="30" t="s">
        <v>224</v>
      </c>
      <c r="Z632" s="30" t="s">
        <v>63</v>
      </c>
      <c r="AA632" s="14" t="s">
        <v>63</v>
      </c>
      <c r="AB632" s="14" t="s">
        <v>63</v>
      </c>
      <c r="AC632" s="14" t="s">
        <v>63</v>
      </c>
      <c r="AD632" s="14" t="s">
        <v>63</v>
      </c>
      <c r="AE632" s="14" t="s">
        <v>63</v>
      </c>
      <c r="AF632" s="14" t="s">
        <v>63</v>
      </c>
      <c r="AG632" s="14" t="s">
        <v>63</v>
      </c>
      <c r="AH632" s="14" t="s">
        <v>63</v>
      </c>
      <c r="AI632" s="14" t="s">
        <v>63</v>
      </c>
      <c r="AJ632" s="14" t="s">
        <v>63</v>
      </c>
      <c r="AK632" s="206" t="s">
        <v>618</v>
      </c>
      <c r="AL632" s="14" t="s">
        <v>63</v>
      </c>
      <c r="AM632" s="14" t="s">
        <v>63</v>
      </c>
      <c r="AN632" s="207" t="s">
        <v>66</v>
      </c>
      <c r="AO632" s="207" t="s">
        <v>66</v>
      </c>
      <c r="AP632" s="207" t="s">
        <v>66</v>
      </c>
      <c r="AQ632" s="66" t="s">
        <v>63</v>
      </c>
      <c r="AR632" s="6" t="str">
        <f>VLOOKUP(A:A,EOL!A:B,2,FALSE)</f>
        <v>&lt;-Camera is EOL</v>
      </c>
    </row>
    <row r="633" spans="1:44">
      <c r="A633" s="518" t="s">
        <v>693</v>
      </c>
      <c r="B633" s="203" t="s">
        <v>694</v>
      </c>
      <c r="C633" s="14" t="s">
        <v>63</v>
      </c>
      <c r="D633" s="14" t="s">
        <v>63</v>
      </c>
      <c r="E633" s="14" t="s">
        <v>63</v>
      </c>
      <c r="F633" s="14" t="s">
        <v>63</v>
      </c>
      <c r="G633" s="14" t="s">
        <v>63</v>
      </c>
      <c r="H633" s="14" t="s">
        <v>63</v>
      </c>
      <c r="I633" s="14" t="s">
        <v>63</v>
      </c>
      <c r="J633" s="14" t="s">
        <v>63</v>
      </c>
      <c r="K633" s="14" t="s">
        <v>63</v>
      </c>
      <c r="L633" s="198"/>
      <c r="M633" s="206" t="s">
        <v>63</v>
      </c>
      <c r="N633" s="206" t="s">
        <v>683</v>
      </c>
      <c r="O633" s="206" t="s">
        <v>684</v>
      </c>
      <c r="P633" s="14" t="s">
        <v>63</v>
      </c>
      <c r="Q633" s="14" t="s">
        <v>63</v>
      </c>
      <c r="R633" s="14" t="s">
        <v>63</v>
      </c>
      <c r="S633" s="14" t="s">
        <v>63</v>
      </c>
      <c r="T633" s="14" t="s">
        <v>63</v>
      </c>
      <c r="U633" s="14" t="s">
        <v>63</v>
      </c>
      <c r="V633" s="14" t="s">
        <v>685</v>
      </c>
      <c r="W633" s="14" t="s">
        <v>63</v>
      </c>
      <c r="X633" s="14" t="s">
        <v>63</v>
      </c>
      <c r="Y633" s="14" t="s">
        <v>686</v>
      </c>
      <c r="Z633" s="14" t="s">
        <v>63</v>
      </c>
      <c r="AA633" s="14" t="s">
        <v>63</v>
      </c>
      <c r="AB633" s="14" t="s">
        <v>63</v>
      </c>
      <c r="AC633" s="14" t="s">
        <v>63</v>
      </c>
      <c r="AD633" s="14" t="s">
        <v>63</v>
      </c>
      <c r="AE633" s="14" t="s">
        <v>63</v>
      </c>
      <c r="AF633" s="14" t="s">
        <v>63</v>
      </c>
      <c r="AG633" s="14" t="s">
        <v>63</v>
      </c>
      <c r="AH633" s="14" t="s">
        <v>63</v>
      </c>
      <c r="AI633" s="14" t="s">
        <v>63</v>
      </c>
      <c r="AJ633" s="14" t="s">
        <v>63</v>
      </c>
      <c r="AK633" s="14" t="s">
        <v>63</v>
      </c>
      <c r="AL633" s="14" t="s">
        <v>63</v>
      </c>
      <c r="AM633" s="14" t="s">
        <v>63</v>
      </c>
      <c r="AN633" s="207" t="s">
        <v>66</v>
      </c>
      <c r="AO633" s="207" t="s">
        <v>66</v>
      </c>
      <c r="AP633" s="207" t="s">
        <v>66</v>
      </c>
      <c r="AQ633" s="66" t="s">
        <v>63</v>
      </c>
      <c r="AR633" s="6" t="str">
        <f>VLOOKUP(A:A,EOL!A:B,2,FALSE)</f>
        <v>&lt;-Camera is EOL</v>
      </c>
    </row>
    <row r="634" spans="1:44" ht="45">
      <c r="A634" s="518" t="s">
        <v>642</v>
      </c>
      <c r="B634" s="65" t="s">
        <v>641</v>
      </c>
      <c r="C634" s="14" t="s">
        <v>63</v>
      </c>
      <c r="D634" s="14" t="s">
        <v>63</v>
      </c>
      <c r="E634" s="14" t="s">
        <v>63</v>
      </c>
      <c r="F634" s="14" t="s">
        <v>63</v>
      </c>
      <c r="G634" s="30" t="s">
        <v>63</v>
      </c>
      <c r="H634" s="30" t="s">
        <v>63</v>
      </c>
      <c r="I634" s="30" t="s">
        <v>63</v>
      </c>
      <c r="J634" s="14" t="s">
        <v>63</v>
      </c>
      <c r="K634" s="14" t="s">
        <v>63</v>
      </c>
      <c r="L634" s="14" t="s">
        <v>63</v>
      </c>
      <c r="M634" s="30" t="s">
        <v>63</v>
      </c>
      <c r="N634" s="30" t="s">
        <v>213</v>
      </c>
      <c r="O634" s="30" t="s">
        <v>214</v>
      </c>
      <c r="P634" s="30" t="s">
        <v>215</v>
      </c>
      <c r="Q634" s="30" t="s">
        <v>216</v>
      </c>
      <c r="R634" s="30" t="s">
        <v>217</v>
      </c>
      <c r="S634" s="24" t="s">
        <v>227</v>
      </c>
      <c r="T634" s="24" t="s">
        <v>219</v>
      </c>
      <c r="U634" s="30" t="s">
        <v>220</v>
      </c>
      <c r="V634" s="30" t="s">
        <v>221</v>
      </c>
      <c r="W634" s="30" t="s">
        <v>222</v>
      </c>
      <c r="X634" s="30" t="s">
        <v>223</v>
      </c>
      <c r="Y634" s="30" t="s">
        <v>224</v>
      </c>
      <c r="Z634" s="30" t="s">
        <v>63</v>
      </c>
      <c r="AA634" s="14" t="s">
        <v>63</v>
      </c>
      <c r="AB634" s="14" t="s">
        <v>63</v>
      </c>
      <c r="AC634" s="14" t="s">
        <v>63</v>
      </c>
      <c r="AD634" s="14" t="s">
        <v>63</v>
      </c>
      <c r="AE634" s="14" t="s">
        <v>63</v>
      </c>
      <c r="AF634" s="14" t="s">
        <v>63</v>
      </c>
      <c r="AG634" s="14" t="s">
        <v>63</v>
      </c>
      <c r="AH634" s="14" t="s">
        <v>63</v>
      </c>
      <c r="AI634" s="14" t="s">
        <v>63</v>
      </c>
      <c r="AJ634" s="14" t="s">
        <v>63</v>
      </c>
      <c r="AK634" s="206" t="s">
        <v>618</v>
      </c>
      <c r="AL634" s="14" t="s">
        <v>63</v>
      </c>
      <c r="AM634" s="14" t="s">
        <v>63</v>
      </c>
      <c r="AN634" s="207" t="s">
        <v>66</v>
      </c>
      <c r="AO634" s="207" t="s">
        <v>66</v>
      </c>
      <c r="AP634" s="207" t="s">
        <v>66</v>
      </c>
      <c r="AQ634" s="66" t="s">
        <v>63</v>
      </c>
      <c r="AR634" s="6" t="str">
        <f>VLOOKUP(A:A,EOL!A:B,2,FALSE)</f>
        <v>&lt;-Camera is EOL</v>
      </c>
    </row>
    <row r="635" spans="1:44" ht="45.75" thickBot="1">
      <c r="A635" s="537" t="s">
        <v>598</v>
      </c>
      <c r="B635" s="76" t="s">
        <v>578</v>
      </c>
      <c r="C635" s="17" t="s">
        <v>63</v>
      </c>
      <c r="D635" s="17" t="s">
        <v>63</v>
      </c>
      <c r="E635" s="17" t="s">
        <v>579</v>
      </c>
      <c r="F635" s="222" t="s">
        <v>580</v>
      </c>
      <c r="G635" s="17" t="s">
        <v>581</v>
      </c>
      <c r="H635" s="31" t="s">
        <v>63</v>
      </c>
      <c r="I635" s="31" t="s">
        <v>63</v>
      </c>
      <c r="J635" s="17" t="s">
        <v>582</v>
      </c>
      <c r="K635" s="17" t="s">
        <v>583</v>
      </c>
      <c r="L635" s="17" t="s">
        <v>63</v>
      </c>
      <c r="M635" s="26" t="s">
        <v>63</v>
      </c>
      <c r="N635" s="26" t="s">
        <v>213</v>
      </c>
      <c r="O635" s="31" t="s">
        <v>214</v>
      </c>
      <c r="P635" s="31" t="s">
        <v>215</v>
      </c>
      <c r="Q635" s="31" t="s">
        <v>216</v>
      </c>
      <c r="R635" s="26" t="s">
        <v>217</v>
      </c>
      <c r="S635" s="27" t="s">
        <v>227</v>
      </c>
      <c r="T635" s="27" t="s">
        <v>219</v>
      </c>
      <c r="U635" s="26" t="s">
        <v>220</v>
      </c>
      <c r="V635" s="26" t="s">
        <v>221</v>
      </c>
      <c r="W635" s="26" t="s">
        <v>222</v>
      </c>
      <c r="X635" s="26" t="s">
        <v>223</v>
      </c>
      <c r="Y635" s="28" t="s">
        <v>224</v>
      </c>
      <c r="Z635" s="26" t="s">
        <v>63</v>
      </c>
      <c r="AA635" s="33" t="s">
        <v>63</v>
      </c>
      <c r="AB635" s="33" t="s">
        <v>63</v>
      </c>
      <c r="AC635" s="33" t="s">
        <v>63</v>
      </c>
      <c r="AD635" s="33" t="s">
        <v>63</v>
      </c>
      <c r="AE635" s="33" t="s">
        <v>63</v>
      </c>
      <c r="AF635" s="33" t="s">
        <v>63</v>
      </c>
      <c r="AG635" s="33" t="s">
        <v>63</v>
      </c>
      <c r="AH635" s="33" t="s">
        <v>63</v>
      </c>
      <c r="AI635" s="33" t="s">
        <v>63</v>
      </c>
      <c r="AJ635" s="33" t="s">
        <v>63</v>
      </c>
      <c r="AK635" s="33" t="s">
        <v>63</v>
      </c>
      <c r="AL635" s="33" t="s">
        <v>63</v>
      </c>
      <c r="AM635" s="17" t="s">
        <v>63</v>
      </c>
      <c r="AN635" s="220" t="s">
        <v>66</v>
      </c>
      <c r="AO635" s="220" t="s">
        <v>66</v>
      </c>
      <c r="AP635" s="220" t="s">
        <v>66</v>
      </c>
      <c r="AQ635" s="68" t="s">
        <v>63</v>
      </c>
      <c r="AR635" s="6" t="str">
        <f>VLOOKUP(A:A,EOL!A:B,2,FALSE)</f>
        <v>&lt;-Camera is EOL</v>
      </c>
    </row>
    <row r="636" spans="1:44" s="201" customFormat="1" ht="46.5" thickTop="1" thickBot="1">
      <c r="A636" s="545" t="s">
        <v>620</v>
      </c>
      <c r="B636" s="205" t="s">
        <v>617</v>
      </c>
      <c r="C636" s="18" t="s">
        <v>63</v>
      </c>
      <c r="D636" s="18" t="s">
        <v>63</v>
      </c>
      <c r="E636" s="18" t="s">
        <v>63</v>
      </c>
      <c r="F636" s="18" t="s">
        <v>63</v>
      </c>
      <c r="G636" s="54" t="s">
        <v>63</v>
      </c>
      <c r="H636" s="54" t="s">
        <v>63</v>
      </c>
      <c r="I636" s="54" t="s">
        <v>63</v>
      </c>
      <c r="J636" s="18" t="s">
        <v>614</v>
      </c>
      <c r="K636" s="18" t="s">
        <v>63</v>
      </c>
      <c r="L636" s="18" t="s">
        <v>63</v>
      </c>
      <c r="M636" s="54" t="s">
        <v>63</v>
      </c>
      <c r="N636" s="54" t="s">
        <v>213</v>
      </c>
      <c r="O636" s="54" t="s">
        <v>214</v>
      </c>
      <c r="P636" s="54" t="s">
        <v>215</v>
      </c>
      <c r="Q636" s="54" t="s">
        <v>216</v>
      </c>
      <c r="R636" s="54" t="s">
        <v>217</v>
      </c>
      <c r="S636" s="89" t="s">
        <v>227</v>
      </c>
      <c r="T636" s="89" t="s">
        <v>219</v>
      </c>
      <c r="U636" s="54" t="s">
        <v>220</v>
      </c>
      <c r="V636" s="54" t="s">
        <v>221</v>
      </c>
      <c r="W636" s="54" t="s">
        <v>222</v>
      </c>
      <c r="X636" s="54" t="s">
        <v>223</v>
      </c>
      <c r="Y636" s="54" t="s">
        <v>224</v>
      </c>
      <c r="Z636" s="54" t="s">
        <v>63</v>
      </c>
      <c r="AA636" s="18" t="s">
        <v>63</v>
      </c>
      <c r="AB636" s="18" t="s">
        <v>63</v>
      </c>
      <c r="AC636" s="18" t="s">
        <v>63</v>
      </c>
      <c r="AD636" s="18" t="s">
        <v>63</v>
      </c>
      <c r="AE636" s="18" t="s">
        <v>63</v>
      </c>
      <c r="AF636" s="18" t="s">
        <v>63</v>
      </c>
      <c r="AG636" s="18" t="s">
        <v>63</v>
      </c>
      <c r="AH636" s="18" t="s">
        <v>63</v>
      </c>
      <c r="AI636" s="18" t="s">
        <v>63</v>
      </c>
      <c r="AJ636" s="18" t="s">
        <v>63</v>
      </c>
      <c r="AK636" s="240" t="s">
        <v>618</v>
      </c>
      <c r="AL636" s="18" t="s">
        <v>63</v>
      </c>
      <c r="AM636" s="18" t="s">
        <v>63</v>
      </c>
      <c r="AN636" s="223" t="s">
        <v>66</v>
      </c>
      <c r="AO636" s="220" t="s">
        <v>66</v>
      </c>
      <c r="AP636" s="223" t="s">
        <v>66</v>
      </c>
      <c r="AQ636" s="68" t="s">
        <v>63</v>
      </c>
      <c r="AR636" s="6" t="str">
        <f>VLOOKUP(A:A,EOL!A:B,2,FALSE)</f>
        <v>&lt;-Camera is EOL</v>
      </c>
    </row>
    <row r="637" spans="1:44" s="201" customFormat="1" ht="46.5" thickTop="1" thickBot="1">
      <c r="A637" s="531" t="s">
        <v>634</v>
      </c>
      <c r="B637" s="101" t="s">
        <v>632</v>
      </c>
      <c r="C637" s="18" t="s">
        <v>63</v>
      </c>
      <c r="D637" s="18" t="s">
        <v>63</v>
      </c>
      <c r="E637" s="18" t="s">
        <v>63</v>
      </c>
      <c r="F637" s="18" t="s">
        <v>63</v>
      </c>
      <c r="G637" s="54" t="s">
        <v>63</v>
      </c>
      <c r="H637" s="54" t="s">
        <v>63</v>
      </c>
      <c r="I637" s="54" t="s">
        <v>63</v>
      </c>
      <c r="J637" s="18" t="s">
        <v>63</v>
      </c>
      <c r="K637" s="18" t="s">
        <v>63</v>
      </c>
      <c r="L637" s="18" t="s">
        <v>63</v>
      </c>
      <c r="M637" s="54" t="s">
        <v>63</v>
      </c>
      <c r="N637" s="54" t="s">
        <v>213</v>
      </c>
      <c r="O637" s="54" t="s">
        <v>214</v>
      </c>
      <c r="P637" s="54" t="s">
        <v>215</v>
      </c>
      <c r="Q637" s="54" t="s">
        <v>216</v>
      </c>
      <c r="R637" s="54" t="s">
        <v>217</v>
      </c>
      <c r="S637" s="89" t="s">
        <v>227</v>
      </c>
      <c r="T637" s="89" t="s">
        <v>219</v>
      </c>
      <c r="U637" s="54" t="s">
        <v>220</v>
      </c>
      <c r="V637" s="54" t="s">
        <v>221</v>
      </c>
      <c r="W637" s="54" t="s">
        <v>222</v>
      </c>
      <c r="X637" s="54" t="s">
        <v>223</v>
      </c>
      <c r="Y637" s="54" t="s">
        <v>224</v>
      </c>
      <c r="Z637" s="54" t="s">
        <v>63</v>
      </c>
      <c r="AA637" s="18" t="s">
        <v>63</v>
      </c>
      <c r="AB637" s="18" t="s">
        <v>63</v>
      </c>
      <c r="AC637" s="18" t="s">
        <v>63</v>
      </c>
      <c r="AD637" s="18" t="s">
        <v>63</v>
      </c>
      <c r="AE637" s="18" t="s">
        <v>63</v>
      </c>
      <c r="AF637" s="18" t="s">
        <v>63</v>
      </c>
      <c r="AG637" s="18" t="s">
        <v>63</v>
      </c>
      <c r="AH637" s="18" t="s">
        <v>63</v>
      </c>
      <c r="AI637" s="18" t="s">
        <v>63</v>
      </c>
      <c r="AJ637" s="18" t="s">
        <v>63</v>
      </c>
      <c r="AK637" s="18" t="s">
        <v>633</v>
      </c>
      <c r="AL637" s="18" t="s">
        <v>63</v>
      </c>
      <c r="AM637" s="18" t="s">
        <v>63</v>
      </c>
      <c r="AN637" s="223" t="s">
        <v>66</v>
      </c>
      <c r="AO637" s="220" t="s">
        <v>66</v>
      </c>
      <c r="AP637" s="223" t="s">
        <v>66</v>
      </c>
      <c r="AQ637" s="68" t="s">
        <v>63</v>
      </c>
      <c r="AR637" s="6" t="str">
        <f>VLOOKUP(A:A,EOL!A:B,2,FALSE)</f>
        <v>&lt;-Camera is EOL</v>
      </c>
    </row>
    <row r="638" spans="1:44" s="202" customFormat="1" ht="16.5" thickTop="1" thickBot="1">
      <c r="A638" s="653" t="s">
        <v>1028</v>
      </c>
      <c r="B638" s="444" t="s">
        <v>1017</v>
      </c>
      <c r="C638" s="327" t="s">
        <v>63</v>
      </c>
      <c r="D638" s="327" t="s">
        <v>63</v>
      </c>
      <c r="E638" s="327" t="s">
        <v>63</v>
      </c>
      <c r="F638" s="327" t="s">
        <v>63</v>
      </c>
      <c r="G638" s="327" t="s">
        <v>63</v>
      </c>
      <c r="H638" s="327" t="s">
        <v>63</v>
      </c>
      <c r="I638" s="327" t="s">
        <v>63</v>
      </c>
      <c r="J638" s="327" t="s">
        <v>63</v>
      </c>
      <c r="K638" s="327" t="s">
        <v>63</v>
      </c>
      <c r="L638" s="327" t="s">
        <v>63</v>
      </c>
      <c r="M638" s="327" t="s">
        <v>63</v>
      </c>
      <c r="N638" s="327" t="s">
        <v>63</v>
      </c>
      <c r="O638" s="327" t="s">
        <v>63</v>
      </c>
      <c r="P638" s="327" t="s">
        <v>63</v>
      </c>
      <c r="Q638" s="327" t="s">
        <v>63</v>
      </c>
      <c r="R638" s="327" t="s">
        <v>63</v>
      </c>
      <c r="S638" s="327" t="s">
        <v>63</v>
      </c>
      <c r="T638" s="327" t="s">
        <v>63</v>
      </c>
      <c r="U638" s="327" t="s">
        <v>63</v>
      </c>
      <c r="V638" s="327" t="s">
        <v>63</v>
      </c>
      <c r="W638" s="327" t="s">
        <v>63</v>
      </c>
      <c r="X638" s="327" t="s">
        <v>63</v>
      </c>
      <c r="Y638" s="327" t="s">
        <v>63</v>
      </c>
      <c r="Z638" s="327" t="s">
        <v>63</v>
      </c>
      <c r="AA638" s="327" t="s">
        <v>63</v>
      </c>
      <c r="AB638" s="327" t="s">
        <v>63</v>
      </c>
      <c r="AC638" s="327" t="s">
        <v>63</v>
      </c>
      <c r="AD638" s="327" t="s">
        <v>63</v>
      </c>
      <c r="AE638" s="327" t="s">
        <v>63</v>
      </c>
      <c r="AF638" s="327" t="s">
        <v>63</v>
      </c>
      <c r="AG638" s="327" t="s">
        <v>63</v>
      </c>
      <c r="AH638" s="327" t="s">
        <v>63</v>
      </c>
      <c r="AI638" s="327" t="s">
        <v>63</v>
      </c>
      <c r="AJ638" s="327" t="s">
        <v>63</v>
      </c>
      <c r="AK638" s="327" t="s">
        <v>63</v>
      </c>
      <c r="AL638" s="327" t="s">
        <v>63</v>
      </c>
      <c r="AM638" s="327" t="s">
        <v>63</v>
      </c>
      <c r="AN638" s="327" t="s">
        <v>66</v>
      </c>
      <c r="AO638" s="17" t="s">
        <v>66</v>
      </c>
      <c r="AP638" s="327" t="s">
        <v>63</v>
      </c>
      <c r="AQ638" s="68" t="s">
        <v>63</v>
      </c>
      <c r="AR638" s="6" t="e">
        <f>VLOOKUP(A:A,EOL!A:B,2,FALSE)</f>
        <v>#N/A</v>
      </c>
    </row>
    <row r="639" spans="1:44" ht="15.75" thickTop="1">
      <c r="A639" s="654" t="s">
        <v>1026</v>
      </c>
      <c r="B639" s="238" t="s">
        <v>1017</v>
      </c>
      <c r="C639" s="51" t="s">
        <v>63</v>
      </c>
      <c r="D639" s="51" t="s">
        <v>63</v>
      </c>
      <c r="E639" s="51" t="s">
        <v>63</v>
      </c>
      <c r="F639" s="51" t="s">
        <v>63</v>
      </c>
      <c r="G639" s="51" t="s">
        <v>63</v>
      </c>
      <c r="H639" s="51" t="s">
        <v>63</v>
      </c>
      <c r="I639" s="51" t="s">
        <v>63</v>
      </c>
      <c r="J639" s="51" t="s">
        <v>63</v>
      </c>
      <c r="K639" s="51" t="s">
        <v>63</v>
      </c>
      <c r="L639" s="51" t="s">
        <v>63</v>
      </c>
      <c r="M639" s="51" t="s">
        <v>63</v>
      </c>
      <c r="N639" s="51" t="s">
        <v>63</v>
      </c>
      <c r="O639" s="51" t="s">
        <v>63</v>
      </c>
      <c r="P639" s="51" t="s">
        <v>63</v>
      </c>
      <c r="Q639" s="51" t="s">
        <v>63</v>
      </c>
      <c r="R639" s="51" t="s">
        <v>63</v>
      </c>
      <c r="S639" s="51" t="s">
        <v>63</v>
      </c>
      <c r="T639" s="51" t="s">
        <v>63</v>
      </c>
      <c r="U639" s="51" t="s">
        <v>63</v>
      </c>
      <c r="V639" s="51" t="s">
        <v>63</v>
      </c>
      <c r="W639" s="51" t="s">
        <v>63</v>
      </c>
      <c r="X639" s="51" t="s">
        <v>63</v>
      </c>
      <c r="Y639" s="51" t="s">
        <v>63</v>
      </c>
      <c r="Z639" s="51" t="s">
        <v>63</v>
      </c>
      <c r="AA639" s="51" t="s">
        <v>63</v>
      </c>
      <c r="AB639" s="51" t="s">
        <v>63</v>
      </c>
      <c r="AC639" s="51" t="s">
        <v>63</v>
      </c>
      <c r="AD639" s="51" t="s">
        <v>63</v>
      </c>
      <c r="AE639" s="51" t="s">
        <v>63</v>
      </c>
      <c r="AF639" s="51" t="s">
        <v>63</v>
      </c>
      <c r="AG639" s="51" t="s">
        <v>63</v>
      </c>
      <c r="AH639" s="51" t="s">
        <v>63</v>
      </c>
      <c r="AI639" s="51" t="s">
        <v>63</v>
      </c>
      <c r="AJ639" s="51" t="s">
        <v>63</v>
      </c>
      <c r="AK639" s="51" t="s">
        <v>63</v>
      </c>
      <c r="AL639" s="51" t="s">
        <v>63</v>
      </c>
      <c r="AM639" s="51" t="s">
        <v>63</v>
      </c>
      <c r="AN639" s="51" t="s">
        <v>66</v>
      </c>
      <c r="AO639" s="51" t="s">
        <v>66</v>
      </c>
      <c r="AP639" s="51" t="s">
        <v>63</v>
      </c>
      <c r="AQ639" s="117" t="s">
        <v>63</v>
      </c>
      <c r="AR639" s="6" t="e">
        <f>VLOOKUP(A:A,EOL!A:B,2,FALSE)</f>
        <v>#N/A</v>
      </c>
    </row>
    <row r="640" spans="1:44">
      <c r="A640" s="521" t="s">
        <v>1014</v>
      </c>
      <c r="B640" s="445" t="s">
        <v>1010</v>
      </c>
      <c r="C640" s="14" t="s">
        <v>63</v>
      </c>
      <c r="D640" s="14" t="s">
        <v>63</v>
      </c>
      <c r="E640" s="14" t="s">
        <v>63</v>
      </c>
      <c r="F640" s="14" t="s">
        <v>63</v>
      </c>
      <c r="G640" s="14" t="s">
        <v>63</v>
      </c>
      <c r="H640" s="14" t="s">
        <v>63</v>
      </c>
      <c r="I640" s="14" t="s">
        <v>63</v>
      </c>
      <c r="J640" s="14" t="s">
        <v>63</v>
      </c>
      <c r="K640" s="14" t="s">
        <v>63</v>
      </c>
      <c r="L640" s="14" t="s">
        <v>63</v>
      </c>
      <c r="M640" s="14" t="s">
        <v>63</v>
      </c>
      <c r="N640" s="14" t="s">
        <v>63</v>
      </c>
      <c r="O640" s="14" t="s">
        <v>63</v>
      </c>
      <c r="P640" s="14" t="s">
        <v>63</v>
      </c>
      <c r="Q640" s="14" t="s">
        <v>63</v>
      </c>
      <c r="R640" s="14" t="s">
        <v>63</v>
      </c>
      <c r="S640" s="14" t="s">
        <v>63</v>
      </c>
      <c r="T640" s="14" t="s">
        <v>63</v>
      </c>
      <c r="U640" s="14" t="s">
        <v>63</v>
      </c>
      <c r="V640" s="14" t="s">
        <v>63</v>
      </c>
      <c r="W640" s="14" t="s">
        <v>63</v>
      </c>
      <c r="X640" s="14" t="s">
        <v>63</v>
      </c>
      <c r="Y640" s="14" t="s">
        <v>63</v>
      </c>
      <c r="Z640" s="14" t="s">
        <v>63</v>
      </c>
      <c r="AA640" s="14" t="s">
        <v>63</v>
      </c>
      <c r="AB640" s="14" t="s">
        <v>63</v>
      </c>
      <c r="AC640" s="14" t="s">
        <v>63</v>
      </c>
      <c r="AD640" s="14" t="s">
        <v>63</v>
      </c>
      <c r="AE640" s="14" t="s">
        <v>63</v>
      </c>
      <c r="AF640" s="14" t="s">
        <v>63</v>
      </c>
      <c r="AG640" s="14" t="s">
        <v>63</v>
      </c>
      <c r="AH640" s="14" t="s">
        <v>63</v>
      </c>
      <c r="AI640" s="14" t="s">
        <v>63</v>
      </c>
      <c r="AJ640" s="14" t="s">
        <v>63</v>
      </c>
      <c r="AK640" s="14" t="s">
        <v>63</v>
      </c>
      <c r="AL640" s="14" t="s">
        <v>63</v>
      </c>
      <c r="AM640" s="14" t="s">
        <v>63</v>
      </c>
      <c r="AN640" s="14" t="s">
        <v>66</v>
      </c>
      <c r="AO640" s="14" t="s">
        <v>66</v>
      </c>
      <c r="AP640" s="14" t="s">
        <v>63</v>
      </c>
      <c r="AQ640" s="66" t="s">
        <v>63</v>
      </c>
      <c r="AR640" s="6" t="e">
        <f>VLOOKUP(A:A,EOL!A:B,2,FALSE)</f>
        <v>#N/A</v>
      </c>
    </row>
    <row r="641" spans="1:44" ht="45">
      <c r="A641" s="518" t="s">
        <v>643</v>
      </c>
      <c r="B641" s="65" t="s">
        <v>641</v>
      </c>
      <c r="C641" s="14" t="s">
        <v>63</v>
      </c>
      <c r="D641" s="14" t="s">
        <v>63</v>
      </c>
      <c r="E641" s="14" t="s">
        <v>63</v>
      </c>
      <c r="F641" s="14" t="s">
        <v>63</v>
      </c>
      <c r="G641" s="30" t="s">
        <v>63</v>
      </c>
      <c r="H641" s="30" t="s">
        <v>63</v>
      </c>
      <c r="I641" s="30" t="s">
        <v>63</v>
      </c>
      <c r="J641" s="14" t="s">
        <v>63</v>
      </c>
      <c r="K641" s="14" t="s">
        <v>63</v>
      </c>
      <c r="L641" s="14" t="s">
        <v>63</v>
      </c>
      <c r="M641" s="30" t="s">
        <v>63</v>
      </c>
      <c r="N641" s="30" t="s">
        <v>213</v>
      </c>
      <c r="O641" s="30" t="s">
        <v>214</v>
      </c>
      <c r="P641" s="30" t="s">
        <v>215</v>
      </c>
      <c r="Q641" s="30" t="s">
        <v>216</v>
      </c>
      <c r="R641" s="30" t="s">
        <v>217</v>
      </c>
      <c r="S641" s="24" t="s">
        <v>227</v>
      </c>
      <c r="T641" s="24" t="s">
        <v>219</v>
      </c>
      <c r="U641" s="30" t="s">
        <v>220</v>
      </c>
      <c r="V641" s="30" t="s">
        <v>221</v>
      </c>
      <c r="W641" s="30" t="s">
        <v>222</v>
      </c>
      <c r="X641" s="30" t="s">
        <v>223</v>
      </c>
      <c r="Y641" s="30" t="s">
        <v>224</v>
      </c>
      <c r="Z641" s="30" t="s">
        <v>63</v>
      </c>
      <c r="AA641" s="14" t="s">
        <v>63</v>
      </c>
      <c r="AB641" s="14" t="s">
        <v>63</v>
      </c>
      <c r="AC641" s="14" t="s">
        <v>63</v>
      </c>
      <c r="AD641" s="14" t="s">
        <v>63</v>
      </c>
      <c r="AE641" s="14" t="s">
        <v>63</v>
      </c>
      <c r="AF641" s="14" t="s">
        <v>63</v>
      </c>
      <c r="AG641" s="14" t="s">
        <v>63</v>
      </c>
      <c r="AH641" s="14" t="s">
        <v>63</v>
      </c>
      <c r="AI641" s="14" t="s">
        <v>63</v>
      </c>
      <c r="AJ641" s="14" t="s">
        <v>63</v>
      </c>
      <c r="AK641" s="206" t="s">
        <v>618</v>
      </c>
      <c r="AL641" s="14" t="s">
        <v>63</v>
      </c>
      <c r="AM641" s="14" t="s">
        <v>63</v>
      </c>
      <c r="AN641" s="207" t="s">
        <v>66</v>
      </c>
      <c r="AO641" s="207" t="s">
        <v>66</v>
      </c>
      <c r="AP641" s="207" t="s">
        <v>66</v>
      </c>
      <c r="AQ641" s="66" t="s">
        <v>63</v>
      </c>
      <c r="AR641" s="6" t="e">
        <f>VLOOKUP(A:A,EOL!A:B,2,FALSE)</f>
        <v>#N/A</v>
      </c>
    </row>
    <row r="642" spans="1:44">
      <c r="A642" s="655" t="s">
        <v>1024</v>
      </c>
      <c r="B642" s="203" t="s">
        <v>1017</v>
      </c>
      <c r="C642" s="14" t="s">
        <v>63</v>
      </c>
      <c r="D642" s="14" t="s">
        <v>63</v>
      </c>
      <c r="E642" s="14" t="s">
        <v>63</v>
      </c>
      <c r="F642" s="14" t="s">
        <v>63</v>
      </c>
      <c r="G642" s="14" t="s">
        <v>63</v>
      </c>
      <c r="H642" s="14" t="s">
        <v>63</v>
      </c>
      <c r="I642" s="14" t="s">
        <v>63</v>
      </c>
      <c r="J642" s="14" t="s">
        <v>63</v>
      </c>
      <c r="K642" s="14" t="s">
        <v>63</v>
      </c>
      <c r="L642" s="14" t="s">
        <v>63</v>
      </c>
      <c r="M642" s="14" t="s">
        <v>63</v>
      </c>
      <c r="N642" s="14" t="s">
        <v>63</v>
      </c>
      <c r="O642" s="14" t="s">
        <v>63</v>
      </c>
      <c r="P642" s="14" t="s">
        <v>63</v>
      </c>
      <c r="Q642" s="14" t="s">
        <v>63</v>
      </c>
      <c r="R642" s="14" t="s">
        <v>63</v>
      </c>
      <c r="S642" s="14" t="s">
        <v>63</v>
      </c>
      <c r="T642" s="14" t="s">
        <v>63</v>
      </c>
      <c r="U642" s="14" t="s">
        <v>63</v>
      </c>
      <c r="V642" s="14" t="s">
        <v>63</v>
      </c>
      <c r="W642" s="14" t="s">
        <v>63</v>
      </c>
      <c r="X642" s="14" t="s">
        <v>63</v>
      </c>
      <c r="Y642" s="14" t="s">
        <v>63</v>
      </c>
      <c r="Z642" s="14" t="s">
        <v>63</v>
      </c>
      <c r="AA642" s="14" t="s">
        <v>63</v>
      </c>
      <c r="AB642" s="14" t="s">
        <v>63</v>
      </c>
      <c r="AC642" s="14" t="s">
        <v>63</v>
      </c>
      <c r="AD642" s="14" t="s">
        <v>63</v>
      </c>
      <c r="AE642" s="14" t="s">
        <v>63</v>
      </c>
      <c r="AF642" s="14" t="s">
        <v>63</v>
      </c>
      <c r="AG642" s="14" t="s">
        <v>63</v>
      </c>
      <c r="AH642" s="14" t="s">
        <v>63</v>
      </c>
      <c r="AI642" s="14" t="s">
        <v>63</v>
      </c>
      <c r="AJ642" s="14" t="s">
        <v>63</v>
      </c>
      <c r="AK642" s="14" t="s">
        <v>63</v>
      </c>
      <c r="AL642" s="14" t="s">
        <v>63</v>
      </c>
      <c r="AM642" s="14" t="s">
        <v>63</v>
      </c>
      <c r="AN642" s="14" t="s">
        <v>66</v>
      </c>
      <c r="AO642" s="14" t="s">
        <v>66</v>
      </c>
      <c r="AP642" s="14" t="s">
        <v>63</v>
      </c>
      <c r="AQ642" s="66" t="s">
        <v>63</v>
      </c>
      <c r="AR642" s="6" t="str">
        <f>VLOOKUP(A:A,EOL!A:B,2,FALSE)</f>
        <v>&lt;-Camera is EOL</v>
      </c>
    </row>
    <row r="643" spans="1:44">
      <c r="A643" s="655" t="s">
        <v>1022</v>
      </c>
      <c r="B643" s="203" t="s">
        <v>1017</v>
      </c>
      <c r="C643" s="14" t="s">
        <v>63</v>
      </c>
      <c r="D643" s="14" t="s">
        <v>63</v>
      </c>
      <c r="E643" s="14" t="s">
        <v>63</v>
      </c>
      <c r="F643" s="14" t="s">
        <v>63</v>
      </c>
      <c r="G643" s="14" t="s">
        <v>63</v>
      </c>
      <c r="H643" s="14" t="s">
        <v>63</v>
      </c>
      <c r="I643" s="14" t="s">
        <v>63</v>
      </c>
      <c r="J643" s="14" t="s">
        <v>63</v>
      </c>
      <c r="K643" s="14" t="s">
        <v>63</v>
      </c>
      <c r="L643" s="14" t="s">
        <v>63</v>
      </c>
      <c r="M643" s="14" t="s">
        <v>63</v>
      </c>
      <c r="N643" s="14" t="s">
        <v>63</v>
      </c>
      <c r="O643" s="14" t="s">
        <v>63</v>
      </c>
      <c r="P643" s="14" t="s">
        <v>63</v>
      </c>
      <c r="Q643" s="14" t="s">
        <v>63</v>
      </c>
      <c r="R643" s="14" t="s">
        <v>63</v>
      </c>
      <c r="S643" s="14" t="s">
        <v>63</v>
      </c>
      <c r="T643" s="14" t="s">
        <v>63</v>
      </c>
      <c r="U643" s="14" t="s">
        <v>63</v>
      </c>
      <c r="V643" s="14" t="s">
        <v>63</v>
      </c>
      <c r="W643" s="14" t="s">
        <v>63</v>
      </c>
      <c r="X643" s="14" t="s">
        <v>63</v>
      </c>
      <c r="Y643" s="14" t="s">
        <v>63</v>
      </c>
      <c r="Z643" s="14" t="s">
        <v>63</v>
      </c>
      <c r="AA643" s="14" t="s">
        <v>63</v>
      </c>
      <c r="AB643" s="14" t="s">
        <v>63</v>
      </c>
      <c r="AC643" s="14" t="s">
        <v>63</v>
      </c>
      <c r="AD643" s="14" t="s">
        <v>63</v>
      </c>
      <c r="AE643" s="14" t="s">
        <v>63</v>
      </c>
      <c r="AF643" s="14" t="s">
        <v>63</v>
      </c>
      <c r="AG643" s="14" t="s">
        <v>63</v>
      </c>
      <c r="AH643" s="14" t="s">
        <v>63</v>
      </c>
      <c r="AI643" s="14" t="s">
        <v>63</v>
      </c>
      <c r="AJ643" s="14" t="s">
        <v>63</v>
      </c>
      <c r="AK643" s="14" t="s">
        <v>63</v>
      </c>
      <c r="AL643" s="14" t="s">
        <v>63</v>
      </c>
      <c r="AM643" s="14" t="s">
        <v>63</v>
      </c>
      <c r="AN643" s="14" t="s">
        <v>66</v>
      </c>
      <c r="AO643" s="14" t="s">
        <v>66</v>
      </c>
      <c r="AP643" s="14" t="s">
        <v>63</v>
      </c>
      <c r="AQ643" s="66" t="s">
        <v>63</v>
      </c>
      <c r="AR643" s="6" t="str">
        <f>VLOOKUP(A:A,EOL!A:B,2,FALSE)</f>
        <v>&lt;-Camera is EOL</v>
      </c>
    </row>
    <row r="644" spans="1:44" ht="15.75" thickBot="1">
      <c r="A644" s="655" t="s">
        <v>1012</v>
      </c>
      <c r="B644" s="226" t="s">
        <v>1010</v>
      </c>
      <c r="C644" s="17" t="s">
        <v>63</v>
      </c>
      <c r="D644" s="17" t="s">
        <v>63</v>
      </c>
      <c r="E644" s="17" t="s">
        <v>63</v>
      </c>
      <c r="F644" s="17" t="s">
        <v>63</v>
      </c>
      <c r="G644" s="17" t="s">
        <v>63</v>
      </c>
      <c r="H644" s="17" t="s">
        <v>63</v>
      </c>
      <c r="I644" s="17" t="s">
        <v>63</v>
      </c>
      <c r="J644" s="17" t="s">
        <v>63</v>
      </c>
      <c r="K644" s="17" t="s">
        <v>63</v>
      </c>
      <c r="L644" s="17" t="s">
        <v>63</v>
      </c>
      <c r="M644" s="17" t="s">
        <v>63</v>
      </c>
      <c r="N644" s="17" t="s">
        <v>63</v>
      </c>
      <c r="O644" s="17" t="s">
        <v>63</v>
      </c>
      <c r="P644" s="17" t="s">
        <v>63</v>
      </c>
      <c r="Q644" s="17" t="s">
        <v>63</v>
      </c>
      <c r="R644" s="17" t="s">
        <v>63</v>
      </c>
      <c r="S644" s="17" t="s">
        <v>63</v>
      </c>
      <c r="T644" s="17" t="s">
        <v>63</v>
      </c>
      <c r="U644" s="17" t="s">
        <v>63</v>
      </c>
      <c r="V644" s="17" t="s">
        <v>63</v>
      </c>
      <c r="W644" s="17" t="s">
        <v>63</v>
      </c>
      <c r="X644" s="17" t="s">
        <v>63</v>
      </c>
      <c r="Y644" s="17" t="s">
        <v>63</v>
      </c>
      <c r="Z644" s="17" t="s">
        <v>63</v>
      </c>
      <c r="AA644" s="17" t="s">
        <v>63</v>
      </c>
      <c r="AB644" s="17" t="s">
        <v>63</v>
      </c>
      <c r="AC644" s="17" t="s">
        <v>63</v>
      </c>
      <c r="AD644" s="17" t="s">
        <v>63</v>
      </c>
      <c r="AE644" s="17" t="s">
        <v>63</v>
      </c>
      <c r="AF644" s="17" t="s">
        <v>63</v>
      </c>
      <c r="AG644" s="17" t="s">
        <v>63</v>
      </c>
      <c r="AH644" s="17" t="s">
        <v>63</v>
      </c>
      <c r="AI644" s="17" t="s">
        <v>63</v>
      </c>
      <c r="AJ644" s="17" t="s">
        <v>63</v>
      </c>
      <c r="AK644" s="17" t="s">
        <v>63</v>
      </c>
      <c r="AL644" s="17" t="s">
        <v>63</v>
      </c>
      <c r="AM644" s="17" t="s">
        <v>63</v>
      </c>
      <c r="AN644" s="17" t="s">
        <v>66</v>
      </c>
      <c r="AO644" s="17" t="s">
        <v>66</v>
      </c>
      <c r="AP644" s="14" t="s">
        <v>63</v>
      </c>
      <c r="AQ644" s="68" t="s">
        <v>63</v>
      </c>
      <c r="AR644" s="6" t="str">
        <f>VLOOKUP(A:A,EOL!A:B,2,FALSE)</f>
        <v>&lt;-Camera is EOL</v>
      </c>
    </row>
    <row r="645" spans="1:44" ht="16.5" thickTop="1" thickBot="1">
      <c r="A645" s="655" t="s">
        <v>1020</v>
      </c>
      <c r="B645" s="720" t="s">
        <v>1017</v>
      </c>
      <c r="C645" s="17" t="s">
        <v>63</v>
      </c>
      <c r="D645" s="17" t="s">
        <v>63</v>
      </c>
      <c r="E645" s="17" t="s">
        <v>63</v>
      </c>
      <c r="F645" s="17" t="s">
        <v>63</v>
      </c>
      <c r="G645" s="17" t="s">
        <v>63</v>
      </c>
      <c r="H645" s="17" t="s">
        <v>63</v>
      </c>
      <c r="I645" s="17" t="s">
        <v>63</v>
      </c>
      <c r="J645" s="17" t="s">
        <v>63</v>
      </c>
      <c r="K645" s="17" t="s">
        <v>63</v>
      </c>
      <c r="L645" s="17" t="s">
        <v>63</v>
      </c>
      <c r="M645" s="17" t="s">
        <v>63</v>
      </c>
      <c r="N645" s="17" t="s">
        <v>63</v>
      </c>
      <c r="O645" s="17" t="s">
        <v>63</v>
      </c>
      <c r="P645" s="17" t="s">
        <v>63</v>
      </c>
      <c r="Q645" s="17" t="s">
        <v>63</v>
      </c>
      <c r="R645" s="17" t="s">
        <v>63</v>
      </c>
      <c r="S645" s="17" t="s">
        <v>63</v>
      </c>
      <c r="T645" s="17" t="s">
        <v>63</v>
      </c>
      <c r="U645" s="17" t="s">
        <v>63</v>
      </c>
      <c r="V645" s="17" t="s">
        <v>63</v>
      </c>
      <c r="W645" s="17" t="s">
        <v>63</v>
      </c>
      <c r="X645" s="17" t="s">
        <v>63</v>
      </c>
      <c r="Y645" s="17" t="s">
        <v>63</v>
      </c>
      <c r="Z645" s="17" t="s">
        <v>63</v>
      </c>
      <c r="AA645" s="17" t="s">
        <v>63</v>
      </c>
      <c r="AB645" s="17" t="s">
        <v>63</v>
      </c>
      <c r="AC645" s="17" t="s">
        <v>63</v>
      </c>
      <c r="AD645" s="17" t="s">
        <v>63</v>
      </c>
      <c r="AE645" s="17" t="s">
        <v>63</v>
      </c>
      <c r="AF645" s="17" t="s">
        <v>63</v>
      </c>
      <c r="AG645" s="17" t="s">
        <v>63</v>
      </c>
      <c r="AH645" s="17" t="s">
        <v>63</v>
      </c>
      <c r="AI645" s="17" t="s">
        <v>63</v>
      </c>
      <c r="AJ645" s="17" t="s">
        <v>63</v>
      </c>
      <c r="AK645" s="17" t="s">
        <v>63</v>
      </c>
      <c r="AL645" s="17" t="s">
        <v>63</v>
      </c>
      <c r="AM645" s="17" t="s">
        <v>63</v>
      </c>
      <c r="AN645" s="17" t="s">
        <v>66</v>
      </c>
      <c r="AO645" s="17" t="s">
        <v>66</v>
      </c>
      <c r="AP645" s="14" t="s">
        <v>63</v>
      </c>
      <c r="AQ645" s="68" t="s">
        <v>63</v>
      </c>
      <c r="AR645" s="6" t="e">
        <f>VLOOKUP(A:A,EOL!A:B,2,FALSE)</f>
        <v>#N/A</v>
      </c>
    </row>
    <row r="646" spans="1:44" ht="16.5" thickTop="1" thickBot="1">
      <c r="A646" s="656" t="s">
        <v>1016</v>
      </c>
      <c r="B646" s="203" t="s">
        <v>1017</v>
      </c>
      <c r="C646" s="14" t="s">
        <v>63</v>
      </c>
      <c r="D646" s="14" t="s">
        <v>63</v>
      </c>
      <c r="E646" s="14" t="s">
        <v>63</v>
      </c>
      <c r="F646" s="14" t="s">
        <v>63</v>
      </c>
      <c r="G646" s="14" t="s">
        <v>63</v>
      </c>
      <c r="H646" s="14" t="s">
        <v>63</v>
      </c>
      <c r="I646" s="14" t="s">
        <v>63</v>
      </c>
      <c r="J646" s="14" t="s">
        <v>63</v>
      </c>
      <c r="K646" s="14" t="s">
        <v>63</v>
      </c>
      <c r="L646" s="14" t="s">
        <v>63</v>
      </c>
      <c r="M646" s="14" t="s">
        <v>63</v>
      </c>
      <c r="N646" s="14" t="s">
        <v>63</v>
      </c>
      <c r="O646" s="14" t="s">
        <v>63</v>
      </c>
      <c r="P646" s="14" t="s">
        <v>63</v>
      </c>
      <c r="Q646" s="14" t="s">
        <v>63</v>
      </c>
      <c r="R646" s="14" t="s">
        <v>63</v>
      </c>
      <c r="S646" s="14" t="s">
        <v>63</v>
      </c>
      <c r="T646" s="14" t="s">
        <v>63</v>
      </c>
      <c r="U646" s="14" t="s">
        <v>63</v>
      </c>
      <c r="V646" s="14" t="s">
        <v>63</v>
      </c>
      <c r="W646" s="14" t="s">
        <v>63</v>
      </c>
      <c r="X646" s="14" t="s">
        <v>63</v>
      </c>
      <c r="Y646" s="14" t="s">
        <v>63</v>
      </c>
      <c r="Z646" s="14" t="s">
        <v>63</v>
      </c>
      <c r="AA646" s="14" t="s">
        <v>63</v>
      </c>
      <c r="AB646" s="14" t="s">
        <v>63</v>
      </c>
      <c r="AC646" s="14" t="s">
        <v>63</v>
      </c>
      <c r="AD646" s="14" t="s">
        <v>63</v>
      </c>
      <c r="AE646" s="14" t="s">
        <v>63</v>
      </c>
      <c r="AF646" s="14" t="s">
        <v>63</v>
      </c>
      <c r="AG646" s="14" t="s">
        <v>63</v>
      </c>
      <c r="AH646" s="14" t="s">
        <v>63</v>
      </c>
      <c r="AI646" s="14" t="s">
        <v>63</v>
      </c>
      <c r="AJ646" s="14" t="s">
        <v>63</v>
      </c>
      <c r="AK646" s="14" t="s">
        <v>63</v>
      </c>
      <c r="AL646" s="14" t="s">
        <v>63</v>
      </c>
      <c r="AM646" s="14" t="s">
        <v>63</v>
      </c>
      <c r="AN646" s="14" t="s">
        <v>66</v>
      </c>
      <c r="AO646" s="14" t="s">
        <v>66</v>
      </c>
      <c r="AP646" s="17" t="s">
        <v>63</v>
      </c>
      <c r="AQ646" s="14" t="s">
        <v>63</v>
      </c>
      <c r="AR646" s="6" t="str">
        <f>VLOOKUP(A:A,EOL!A:B,2,FALSE)</f>
        <v>&lt;-Camera is EOL</v>
      </c>
    </row>
    <row r="647" spans="1:44" ht="16.5" thickTop="1" thickBot="1">
      <c r="A647" s="657" t="s">
        <v>1009</v>
      </c>
      <c r="B647" s="203" t="s">
        <v>1010</v>
      </c>
      <c r="C647" s="14" t="s">
        <v>63</v>
      </c>
      <c r="D647" s="14" t="s">
        <v>63</v>
      </c>
      <c r="E647" s="14" t="s">
        <v>63</v>
      </c>
      <c r="F647" s="14" t="s">
        <v>63</v>
      </c>
      <c r="G647" s="14" t="s">
        <v>63</v>
      </c>
      <c r="H647" s="14" t="s">
        <v>63</v>
      </c>
      <c r="I647" s="14" t="s">
        <v>63</v>
      </c>
      <c r="J647" s="14" t="s">
        <v>63</v>
      </c>
      <c r="K647" s="14" t="s">
        <v>63</v>
      </c>
      <c r="L647" s="14" t="s">
        <v>63</v>
      </c>
      <c r="M647" s="14" t="s">
        <v>63</v>
      </c>
      <c r="N647" s="14" t="s">
        <v>63</v>
      </c>
      <c r="O647" s="14" t="s">
        <v>63</v>
      </c>
      <c r="P647" s="14" t="s">
        <v>63</v>
      </c>
      <c r="Q647" s="14" t="s">
        <v>63</v>
      </c>
      <c r="R647" s="14" t="s">
        <v>63</v>
      </c>
      <c r="S647" s="14" t="s">
        <v>63</v>
      </c>
      <c r="T647" s="14" t="s">
        <v>63</v>
      </c>
      <c r="U647" s="14" t="s">
        <v>63</v>
      </c>
      <c r="V647" s="14" t="s">
        <v>63</v>
      </c>
      <c r="W647" s="14" t="s">
        <v>63</v>
      </c>
      <c r="X647" s="14" t="s">
        <v>63</v>
      </c>
      <c r="Y647" s="14" t="s">
        <v>63</v>
      </c>
      <c r="Z647" s="14" t="s">
        <v>63</v>
      </c>
      <c r="AA647" s="14" t="s">
        <v>63</v>
      </c>
      <c r="AB647" s="14" t="s">
        <v>63</v>
      </c>
      <c r="AC647" s="14" t="s">
        <v>63</v>
      </c>
      <c r="AD647" s="14" t="s">
        <v>63</v>
      </c>
      <c r="AE647" s="14" t="s">
        <v>63</v>
      </c>
      <c r="AF647" s="14" t="s">
        <v>63</v>
      </c>
      <c r="AG647" s="14" t="s">
        <v>63</v>
      </c>
      <c r="AH647" s="14" t="s">
        <v>63</v>
      </c>
      <c r="AI647" s="14" t="s">
        <v>63</v>
      </c>
      <c r="AJ647" s="14" t="s">
        <v>63</v>
      </c>
      <c r="AK647" s="14" t="s">
        <v>63</v>
      </c>
      <c r="AL647" s="14" t="s">
        <v>63</v>
      </c>
      <c r="AM647" s="14" t="s">
        <v>63</v>
      </c>
      <c r="AN647" s="14" t="s">
        <v>66</v>
      </c>
      <c r="AO647" s="14" t="s">
        <v>66</v>
      </c>
      <c r="AP647" s="17" t="s">
        <v>63</v>
      </c>
      <c r="AQ647" s="14" t="s">
        <v>63</v>
      </c>
      <c r="AR647" s="6" t="e">
        <f>VLOOKUP(A:A,EOL!A:B,2,FALSE)</f>
        <v>#N/A</v>
      </c>
    </row>
    <row r="648" spans="1:44" ht="16.5" thickTop="1" thickBot="1">
      <c r="A648" s="657" t="s">
        <v>1029</v>
      </c>
      <c r="B648" s="719" t="s">
        <v>1019</v>
      </c>
      <c r="C648" s="14" t="s">
        <v>63</v>
      </c>
      <c r="D648" s="14" t="s">
        <v>63</v>
      </c>
      <c r="E648" s="14" t="s">
        <v>63</v>
      </c>
      <c r="F648" s="14" t="s">
        <v>63</v>
      </c>
      <c r="G648" s="14" t="s">
        <v>63</v>
      </c>
      <c r="H648" s="14" t="s">
        <v>63</v>
      </c>
      <c r="I648" s="14" t="s">
        <v>63</v>
      </c>
      <c r="J648" s="14" t="s">
        <v>63</v>
      </c>
      <c r="K648" s="14" t="s">
        <v>63</v>
      </c>
      <c r="L648" s="14" t="s">
        <v>63</v>
      </c>
      <c r="M648" s="14" t="s">
        <v>63</v>
      </c>
      <c r="N648" s="14" t="s">
        <v>63</v>
      </c>
      <c r="O648" s="14" t="s">
        <v>63</v>
      </c>
      <c r="P648" s="14" t="s">
        <v>63</v>
      </c>
      <c r="Q648" s="14" t="s">
        <v>63</v>
      </c>
      <c r="R648" s="14" t="s">
        <v>63</v>
      </c>
      <c r="S648" s="14" t="s">
        <v>63</v>
      </c>
      <c r="T648" s="14" t="s">
        <v>63</v>
      </c>
      <c r="U648" s="14" t="s">
        <v>63</v>
      </c>
      <c r="V648" s="14" t="s">
        <v>63</v>
      </c>
      <c r="W648" s="14" t="s">
        <v>63</v>
      </c>
      <c r="X648" s="14" t="s">
        <v>63</v>
      </c>
      <c r="Y648" s="14" t="s">
        <v>63</v>
      </c>
      <c r="Z648" s="14" t="s">
        <v>63</v>
      </c>
      <c r="AA648" s="14" t="s">
        <v>63</v>
      </c>
      <c r="AB648" s="14" t="s">
        <v>63</v>
      </c>
      <c r="AC648" s="14" t="s">
        <v>63</v>
      </c>
      <c r="AD648" s="14" t="s">
        <v>63</v>
      </c>
      <c r="AE648" s="14" t="s">
        <v>63</v>
      </c>
      <c r="AF648" s="14" t="s">
        <v>63</v>
      </c>
      <c r="AG648" s="14" t="s">
        <v>63</v>
      </c>
      <c r="AH648" s="14" t="s">
        <v>63</v>
      </c>
      <c r="AI648" s="14" t="s">
        <v>63</v>
      </c>
      <c r="AJ648" s="14" t="s">
        <v>63</v>
      </c>
      <c r="AK648" s="14" t="s">
        <v>63</v>
      </c>
      <c r="AL648" s="14" t="s">
        <v>63</v>
      </c>
      <c r="AM648" s="14" t="s">
        <v>63</v>
      </c>
      <c r="AN648" s="14" t="s">
        <v>66</v>
      </c>
      <c r="AO648" s="14" t="s">
        <v>66</v>
      </c>
      <c r="AP648" s="17" t="s">
        <v>63</v>
      </c>
      <c r="AQ648" s="14" t="s">
        <v>63</v>
      </c>
      <c r="AR648" s="6" t="e">
        <f>VLOOKUP(A:A,EOL!A:B,2,FALSE)</f>
        <v>#N/A</v>
      </c>
    </row>
    <row r="649" spans="1:44" ht="16.5" thickTop="1" thickBot="1">
      <c r="A649" s="657" t="s">
        <v>1027</v>
      </c>
      <c r="B649" s="203" t="s">
        <v>1019</v>
      </c>
      <c r="C649" s="14" t="s">
        <v>63</v>
      </c>
      <c r="D649" s="14" t="s">
        <v>63</v>
      </c>
      <c r="E649" s="14" t="s">
        <v>63</v>
      </c>
      <c r="F649" s="14" t="s">
        <v>63</v>
      </c>
      <c r="G649" s="14" t="s">
        <v>63</v>
      </c>
      <c r="H649" s="14" t="s">
        <v>63</v>
      </c>
      <c r="I649" s="14" t="s">
        <v>63</v>
      </c>
      <c r="J649" s="14" t="s">
        <v>63</v>
      </c>
      <c r="K649" s="14" t="s">
        <v>63</v>
      </c>
      <c r="L649" s="14" t="s">
        <v>63</v>
      </c>
      <c r="M649" s="14" t="s">
        <v>63</v>
      </c>
      <c r="N649" s="14" t="s">
        <v>63</v>
      </c>
      <c r="O649" s="14" t="s">
        <v>63</v>
      </c>
      <c r="P649" s="14" t="s">
        <v>63</v>
      </c>
      <c r="Q649" s="14" t="s">
        <v>63</v>
      </c>
      <c r="R649" s="14" t="s">
        <v>63</v>
      </c>
      <c r="S649" s="14" t="s">
        <v>63</v>
      </c>
      <c r="T649" s="14" t="s">
        <v>63</v>
      </c>
      <c r="U649" s="14" t="s">
        <v>63</v>
      </c>
      <c r="V649" s="14" t="s">
        <v>63</v>
      </c>
      <c r="W649" s="14" t="s">
        <v>63</v>
      </c>
      <c r="X649" s="14" t="s">
        <v>63</v>
      </c>
      <c r="Y649" s="14" t="s">
        <v>63</v>
      </c>
      <c r="Z649" s="14" t="s">
        <v>63</v>
      </c>
      <c r="AA649" s="14" t="s">
        <v>63</v>
      </c>
      <c r="AB649" s="14" t="s">
        <v>63</v>
      </c>
      <c r="AC649" s="14" t="s">
        <v>63</v>
      </c>
      <c r="AD649" s="14" t="s">
        <v>63</v>
      </c>
      <c r="AE649" s="14" t="s">
        <v>63</v>
      </c>
      <c r="AF649" s="14" t="s">
        <v>63</v>
      </c>
      <c r="AG649" s="14" t="s">
        <v>63</v>
      </c>
      <c r="AH649" s="14" t="s">
        <v>63</v>
      </c>
      <c r="AI649" s="14" t="s">
        <v>63</v>
      </c>
      <c r="AJ649" s="14" t="s">
        <v>63</v>
      </c>
      <c r="AK649" s="14" t="s">
        <v>63</v>
      </c>
      <c r="AL649" s="14" t="s">
        <v>63</v>
      </c>
      <c r="AM649" s="14" t="s">
        <v>63</v>
      </c>
      <c r="AN649" s="14" t="s">
        <v>66</v>
      </c>
      <c r="AO649" s="14" t="s">
        <v>66</v>
      </c>
      <c r="AP649" s="17" t="s">
        <v>63</v>
      </c>
      <c r="AQ649" s="14" t="s">
        <v>63</v>
      </c>
      <c r="AR649" s="6" t="e">
        <f>VLOOKUP(A:A,EOL!A:B,2,FALSE)</f>
        <v>#N/A</v>
      </c>
    </row>
    <row r="650" spans="1:44" ht="16.5" thickTop="1" thickBot="1">
      <c r="A650" s="658" t="s">
        <v>1015</v>
      </c>
      <c r="B650" s="203" t="s">
        <v>1010</v>
      </c>
      <c r="C650" s="14" t="s">
        <v>63</v>
      </c>
      <c r="D650" s="14" t="s">
        <v>63</v>
      </c>
      <c r="E650" s="14" t="s">
        <v>63</v>
      </c>
      <c r="F650" s="14" t="s">
        <v>63</v>
      </c>
      <c r="G650" s="14" t="s">
        <v>63</v>
      </c>
      <c r="H650" s="14" t="s">
        <v>63</v>
      </c>
      <c r="I650" s="14" t="s">
        <v>63</v>
      </c>
      <c r="J650" s="14" t="s">
        <v>63</v>
      </c>
      <c r="K650" s="14" t="s">
        <v>63</v>
      </c>
      <c r="L650" s="14" t="s">
        <v>63</v>
      </c>
      <c r="M650" s="14" t="s">
        <v>63</v>
      </c>
      <c r="N650" s="14" t="s">
        <v>63</v>
      </c>
      <c r="O650" s="14" t="s">
        <v>63</v>
      </c>
      <c r="P650" s="14" t="s">
        <v>63</v>
      </c>
      <c r="Q650" s="14" t="s">
        <v>63</v>
      </c>
      <c r="R650" s="14" t="s">
        <v>63</v>
      </c>
      <c r="S650" s="14" t="s">
        <v>63</v>
      </c>
      <c r="T650" s="14" t="s">
        <v>63</v>
      </c>
      <c r="U650" s="14" t="s">
        <v>63</v>
      </c>
      <c r="V650" s="14" t="s">
        <v>63</v>
      </c>
      <c r="W650" s="14" t="s">
        <v>63</v>
      </c>
      <c r="X650" s="14" t="s">
        <v>63</v>
      </c>
      <c r="Y650" s="14" t="s">
        <v>63</v>
      </c>
      <c r="Z650" s="14" t="s">
        <v>63</v>
      </c>
      <c r="AA650" s="14" t="s">
        <v>63</v>
      </c>
      <c r="AB650" s="14" t="s">
        <v>63</v>
      </c>
      <c r="AC650" s="14" t="s">
        <v>63</v>
      </c>
      <c r="AD650" s="14" t="s">
        <v>63</v>
      </c>
      <c r="AE650" s="14" t="s">
        <v>63</v>
      </c>
      <c r="AF650" s="14" t="s">
        <v>63</v>
      </c>
      <c r="AG650" s="14" t="s">
        <v>63</v>
      </c>
      <c r="AH650" s="14" t="s">
        <v>63</v>
      </c>
      <c r="AI650" s="14" t="s">
        <v>63</v>
      </c>
      <c r="AJ650" s="14" t="s">
        <v>63</v>
      </c>
      <c r="AK650" s="14" t="s">
        <v>63</v>
      </c>
      <c r="AL650" s="14" t="s">
        <v>63</v>
      </c>
      <c r="AM650" s="14" t="s">
        <v>63</v>
      </c>
      <c r="AN650" s="14" t="s">
        <v>66</v>
      </c>
      <c r="AO650" s="14" t="s">
        <v>66</v>
      </c>
      <c r="AP650" s="17" t="s">
        <v>63</v>
      </c>
      <c r="AQ650" s="14" t="s">
        <v>63</v>
      </c>
      <c r="AR650" s="6" t="e">
        <f>VLOOKUP(A:A,EOL!A:B,2,FALSE)</f>
        <v>#N/A</v>
      </c>
    </row>
    <row r="651" spans="1:44" ht="16.5" thickTop="1" thickBot="1">
      <c r="A651" s="659" t="s">
        <v>1113</v>
      </c>
      <c r="B651" s="455" t="s">
        <v>1115</v>
      </c>
      <c r="C651" s="14" t="s">
        <v>63</v>
      </c>
      <c r="D651" s="14" t="s">
        <v>63</v>
      </c>
      <c r="E651" s="14" t="s">
        <v>63</v>
      </c>
      <c r="F651" s="14" t="s">
        <v>63</v>
      </c>
      <c r="G651" s="14" t="s">
        <v>63</v>
      </c>
      <c r="H651" s="14" t="s">
        <v>63</v>
      </c>
      <c r="I651" s="14" t="s">
        <v>63</v>
      </c>
      <c r="J651" s="14" t="s">
        <v>63</v>
      </c>
      <c r="K651" s="14" t="s">
        <v>63</v>
      </c>
      <c r="L651" s="14" t="s">
        <v>63</v>
      </c>
      <c r="M651" s="14" t="s">
        <v>63</v>
      </c>
      <c r="N651" s="14" t="s">
        <v>63</v>
      </c>
      <c r="O651" s="14" t="s">
        <v>63</v>
      </c>
      <c r="P651" s="14" t="s">
        <v>63</v>
      </c>
      <c r="Q651" s="14" t="s">
        <v>63</v>
      </c>
      <c r="R651" s="14" t="s">
        <v>63</v>
      </c>
      <c r="S651" s="14" t="s">
        <v>63</v>
      </c>
      <c r="T651" s="14" t="s">
        <v>63</v>
      </c>
      <c r="U651" s="14" t="s">
        <v>63</v>
      </c>
      <c r="V651" s="14" t="s">
        <v>63</v>
      </c>
      <c r="W651" s="14" t="s">
        <v>63</v>
      </c>
      <c r="X651" s="14" t="s">
        <v>63</v>
      </c>
      <c r="Y651" s="14" t="s">
        <v>63</v>
      </c>
      <c r="Z651" s="14" t="s">
        <v>63</v>
      </c>
      <c r="AA651" s="14" t="s">
        <v>63</v>
      </c>
      <c r="AB651" s="14" t="s">
        <v>63</v>
      </c>
      <c r="AC651" s="14" t="s">
        <v>63</v>
      </c>
      <c r="AD651" s="14" t="s">
        <v>63</v>
      </c>
      <c r="AE651" s="14" t="s">
        <v>63</v>
      </c>
      <c r="AF651" s="14" t="s">
        <v>63</v>
      </c>
      <c r="AG651" s="14" t="s">
        <v>63</v>
      </c>
      <c r="AH651" s="14" t="s">
        <v>63</v>
      </c>
      <c r="AI651" s="14" t="s">
        <v>63</v>
      </c>
      <c r="AJ651" s="14" t="s">
        <v>63</v>
      </c>
      <c r="AK651" s="14" t="s">
        <v>63</v>
      </c>
      <c r="AL651" s="14" t="s">
        <v>63</v>
      </c>
      <c r="AM651" s="14" t="s">
        <v>63</v>
      </c>
      <c r="AN651" s="14" t="s">
        <v>66</v>
      </c>
      <c r="AO651" s="14" t="s">
        <v>66</v>
      </c>
      <c r="AP651" s="17" t="s">
        <v>63</v>
      </c>
      <c r="AQ651" s="66" t="s">
        <v>63</v>
      </c>
      <c r="AR651" s="6" t="e">
        <f>VLOOKUP(A:A,EOL!A:B,2,FALSE)</f>
        <v>#N/A</v>
      </c>
    </row>
    <row r="652" spans="1:44" ht="16.5" thickTop="1" thickBot="1">
      <c r="A652" s="660" t="s">
        <v>1025</v>
      </c>
      <c r="B652" s="400" t="s">
        <v>1019</v>
      </c>
      <c r="C652" s="14" t="s">
        <v>63</v>
      </c>
      <c r="D652" s="14" t="s">
        <v>63</v>
      </c>
      <c r="E652" s="14" t="s">
        <v>63</v>
      </c>
      <c r="F652" s="14" t="s">
        <v>63</v>
      </c>
      <c r="G652" s="14" t="s">
        <v>63</v>
      </c>
      <c r="H652" s="14" t="s">
        <v>63</v>
      </c>
      <c r="I652" s="14" t="s">
        <v>63</v>
      </c>
      <c r="J652" s="14" t="s">
        <v>63</v>
      </c>
      <c r="K652" s="14" t="s">
        <v>63</v>
      </c>
      <c r="L652" s="14" t="s">
        <v>63</v>
      </c>
      <c r="M652" s="14" t="s">
        <v>63</v>
      </c>
      <c r="N652" s="14" t="s">
        <v>63</v>
      </c>
      <c r="O652" s="14" t="s">
        <v>63</v>
      </c>
      <c r="P652" s="14" t="s">
        <v>63</v>
      </c>
      <c r="Q652" s="14" t="s">
        <v>63</v>
      </c>
      <c r="R652" s="14" t="s">
        <v>63</v>
      </c>
      <c r="S652" s="14" t="s">
        <v>63</v>
      </c>
      <c r="T652" s="14" t="s">
        <v>63</v>
      </c>
      <c r="U652" s="14" t="s">
        <v>63</v>
      </c>
      <c r="V652" s="14" t="s">
        <v>63</v>
      </c>
      <c r="W652" s="14" t="s">
        <v>63</v>
      </c>
      <c r="X652" s="14" t="s">
        <v>63</v>
      </c>
      <c r="Y652" s="14" t="s">
        <v>63</v>
      </c>
      <c r="Z652" s="14" t="s">
        <v>63</v>
      </c>
      <c r="AA652" s="14" t="s">
        <v>63</v>
      </c>
      <c r="AB652" s="14" t="s">
        <v>63</v>
      </c>
      <c r="AC652" s="14" t="s">
        <v>63</v>
      </c>
      <c r="AD652" s="14" t="s">
        <v>63</v>
      </c>
      <c r="AE652" s="14" t="s">
        <v>63</v>
      </c>
      <c r="AF652" s="14" t="s">
        <v>63</v>
      </c>
      <c r="AG652" s="14" t="s">
        <v>63</v>
      </c>
      <c r="AH652" s="14" t="s">
        <v>63</v>
      </c>
      <c r="AI652" s="14" t="s">
        <v>63</v>
      </c>
      <c r="AJ652" s="14" t="s">
        <v>63</v>
      </c>
      <c r="AK652" s="14" t="s">
        <v>63</v>
      </c>
      <c r="AL652" s="14" t="s">
        <v>63</v>
      </c>
      <c r="AM652" s="14" t="s">
        <v>63</v>
      </c>
      <c r="AN652" s="14" t="s">
        <v>66</v>
      </c>
      <c r="AO652" s="14" t="s">
        <v>66</v>
      </c>
      <c r="AP652" s="17" t="s">
        <v>63</v>
      </c>
      <c r="AQ652" s="66" t="s">
        <v>63</v>
      </c>
      <c r="AR652" s="6" t="e">
        <f>VLOOKUP(A:A,EOL!A:B,2,FALSE)</f>
        <v>#N/A</v>
      </c>
    </row>
    <row r="653" spans="1:44" ht="16.5" thickTop="1" thickBot="1">
      <c r="A653" s="655" t="s">
        <v>1023</v>
      </c>
      <c r="B653" s="203" t="s">
        <v>1019</v>
      </c>
      <c r="C653" s="14" t="s">
        <v>63</v>
      </c>
      <c r="D653" s="14" t="s">
        <v>63</v>
      </c>
      <c r="E653" s="14" t="s">
        <v>63</v>
      </c>
      <c r="F653" s="14" t="s">
        <v>63</v>
      </c>
      <c r="G653" s="14" t="s">
        <v>63</v>
      </c>
      <c r="H653" s="14" t="s">
        <v>63</v>
      </c>
      <c r="I653" s="14" t="s">
        <v>63</v>
      </c>
      <c r="J653" s="14" t="s">
        <v>63</v>
      </c>
      <c r="K653" s="14" t="s">
        <v>63</v>
      </c>
      <c r="L653" s="14" t="s">
        <v>63</v>
      </c>
      <c r="M653" s="14" t="s">
        <v>63</v>
      </c>
      <c r="N653" s="14" t="s">
        <v>63</v>
      </c>
      <c r="O653" s="14" t="s">
        <v>63</v>
      </c>
      <c r="P653" s="14" t="s">
        <v>63</v>
      </c>
      <c r="Q653" s="14" t="s">
        <v>63</v>
      </c>
      <c r="R653" s="14" t="s">
        <v>63</v>
      </c>
      <c r="S653" s="14" t="s">
        <v>63</v>
      </c>
      <c r="T653" s="14" t="s">
        <v>63</v>
      </c>
      <c r="U653" s="14" t="s">
        <v>63</v>
      </c>
      <c r="V653" s="14" t="s">
        <v>63</v>
      </c>
      <c r="W653" s="14" t="s">
        <v>63</v>
      </c>
      <c r="X653" s="14" t="s">
        <v>63</v>
      </c>
      <c r="Y653" s="14" t="s">
        <v>63</v>
      </c>
      <c r="Z653" s="14" t="s">
        <v>63</v>
      </c>
      <c r="AA653" s="14" t="s">
        <v>63</v>
      </c>
      <c r="AB653" s="14" t="s">
        <v>63</v>
      </c>
      <c r="AC653" s="14" t="s">
        <v>63</v>
      </c>
      <c r="AD653" s="14" t="s">
        <v>63</v>
      </c>
      <c r="AE653" s="14" t="s">
        <v>63</v>
      </c>
      <c r="AF653" s="14" t="s">
        <v>63</v>
      </c>
      <c r="AG653" s="14" t="s">
        <v>63</v>
      </c>
      <c r="AH653" s="14" t="s">
        <v>63</v>
      </c>
      <c r="AI653" s="14" t="s">
        <v>63</v>
      </c>
      <c r="AJ653" s="14" t="s">
        <v>63</v>
      </c>
      <c r="AK653" s="14" t="s">
        <v>63</v>
      </c>
      <c r="AL653" s="14" t="s">
        <v>63</v>
      </c>
      <c r="AM653" s="14" t="s">
        <v>63</v>
      </c>
      <c r="AN653" s="14" t="s">
        <v>66</v>
      </c>
      <c r="AO653" s="14" t="s">
        <v>66</v>
      </c>
      <c r="AP653" s="17" t="s">
        <v>63</v>
      </c>
      <c r="AQ653" s="66" t="s">
        <v>63</v>
      </c>
      <c r="AR653" s="6" t="e">
        <f>VLOOKUP(A:A,EOL!A:B,2,FALSE)</f>
        <v>#N/A</v>
      </c>
    </row>
    <row r="654" spans="1:44" ht="16.5" thickTop="1" thickBot="1">
      <c r="A654" s="661" t="s">
        <v>1013</v>
      </c>
      <c r="B654" s="203" t="s">
        <v>1010</v>
      </c>
      <c r="C654" s="14" t="s">
        <v>63</v>
      </c>
      <c r="D654" s="14" t="s">
        <v>63</v>
      </c>
      <c r="E654" s="14" t="s">
        <v>63</v>
      </c>
      <c r="F654" s="14" t="s">
        <v>63</v>
      </c>
      <c r="G654" s="14" t="s">
        <v>63</v>
      </c>
      <c r="H654" s="14" t="s">
        <v>63</v>
      </c>
      <c r="I654" s="14" t="s">
        <v>63</v>
      </c>
      <c r="J654" s="14" t="s">
        <v>63</v>
      </c>
      <c r="K654" s="14" t="s">
        <v>63</v>
      </c>
      <c r="L654" s="14" t="s">
        <v>63</v>
      </c>
      <c r="M654" s="14" t="s">
        <v>63</v>
      </c>
      <c r="N654" s="14" t="s">
        <v>63</v>
      </c>
      <c r="O654" s="14" t="s">
        <v>63</v>
      </c>
      <c r="P654" s="14" t="s">
        <v>63</v>
      </c>
      <c r="Q654" s="14" t="s">
        <v>63</v>
      </c>
      <c r="R654" s="14" t="s">
        <v>63</v>
      </c>
      <c r="S654" s="14" t="s">
        <v>63</v>
      </c>
      <c r="T654" s="14" t="s">
        <v>63</v>
      </c>
      <c r="U654" s="14" t="s">
        <v>63</v>
      </c>
      <c r="V654" s="14" t="s">
        <v>63</v>
      </c>
      <c r="W654" s="14" t="s">
        <v>63</v>
      </c>
      <c r="X654" s="14" t="s">
        <v>63</v>
      </c>
      <c r="Y654" s="14" t="s">
        <v>63</v>
      </c>
      <c r="Z654" s="14" t="s">
        <v>63</v>
      </c>
      <c r="AA654" s="14" t="s">
        <v>63</v>
      </c>
      <c r="AB654" s="14" t="s">
        <v>63</v>
      </c>
      <c r="AC654" s="14" t="s">
        <v>63</v>
      </c>
      <c r="AD654" s="14" t="s">
        <v>63</v>
      </c>
      <c r="AE654" s="14" t="s">
        <v>63</v>
      </c>
      <c r="AF654" s="14" t="s">
        <v>63</v>
      </c>
      <c r="AG654" s="14" t="s">
        <v>63</v>
      </c>
      <c r="AH654" s="14" t="s">
        <v>63</v>
      </c>
      <c r="AI654" s="14" t="s">
        <v>63</v>
      </c>
      <c r="AJ654" s="14" t="s">
        <v>63</v>
      </c>
      <c r="AK654" s="14" t="s">
        <v>63</v>
      </c>
      <c r="AL654" s="14" t="s">
        <v>63</v>
      </c>
      <c r="AM654" s="14" t="s">
        <v>63</v>
      </c>
      <c r="AN654" s="14" t="s">
        <v>66</v>
      </c>
      <c r="AO654" s="14" t="s">
        <v>66</v>
      </c>
      <c r="AP654" s="17" t="s">
        <v>63</v>
      </c>
      <c r="AQ654" s="66" t="s">
        <v>63</v>
      </c>
      <c r="AR654" s="6" t="e">
        <f>VLOOKUP(A:A,EOL!A:B,2,FALSE)</f>
        <v>#N/A</v>
      </c>
    </row>
    <row r="655" spans="1:44" ht="16.5" thickTop="1" thickBot="1">
      <c r="A655" s="655" t="s">
        <v>1021</v>
      </c>
      <c r="B655" s="203" t="s">
        <v>1019</v>
      </c>
      <c r="C655" s="14" t="s">
        <v>63</v>
      </c>
      <c r="D655" s="14" t="s">
        <v>63</v>
      </c>
      <c r="E655" s="14" t="s">
        <v>63</v>
      </c>
      <c r="F655" s="14" t="s">
        <v>63</v>
      </c>
      <c r="G655" s="14" t="s">
        <v>63</v>
      </c>
      <c r="H655" s="14" t="s">
        <v>63</v>
      </c>
      <c r="I655" s="14" t="s">
        <v>63</v>
      </c>
      <c r="J655" s="14" t="s">
        <v>63</v>
      </c>
      <c r="K655" s="14" t="s">
        <v>63</v>
      </c>
      <c r="L655" s="14" t="s">
        <v>63</v>
      </c>
      <c r="M655" s="14" t="s">
        <v>63</v>
      </c>
      <c r="N655" s="14" t="s">
        <v>63</v>
      </c>
      <c r="O655" s="14" t="s">
        <v>63</v>
      </c>
      <c r="P655" s="14" t="s">
        <v>63</v>
      </c>
      <c r="Q655" s="14" t="s">
        <v>63</v>
      </c>
      <c r="R655" s="14" t="s">
        <v>63</v>
      </c>
      <c r="S655" s="14" t="s">
        <v>63</v>
      </c>
      <c r="T655" s="14" t="s">
        <v>63</v>
      </c>
      <c r="U655" s="14" t="s">
        <v>63</v>
      </c>
      <c r="V655" s="14" t="s">
        <v>63</v>
      </c>
      <c r="W655" s="14" t="s">
        <v>63</v>
      </c>
      <c r="X655" s="14" t="s">
        <v>63</v>
      </c>
      <c r="Y655" s="14" t="s">
        <v>63</v>
      </c>
      <c r="Z655" s="14" t="s">
        <v>63</v>
      </c>
      <c r="AA655" s="14" t="s">
        <v>63</v>
      </c>
      <c r="AB655" s="14" t="s">
        <v>63</v>
      </c>
      <c r="AC655" s="14" t="s">
        <v>63</v>
      </c>
      <c r="AD655" s="14" t="s">
        <v>63</v>
      </c>
      <c r="AE655" s="14" t="s">
        <v>63</v>
      </c>
      <c r="AF655" s="14" t="s">
        <v>63</v>
      </c>
      <c r="AG655" s="14" t="s">
        <v>63</v>
      </c>
      <c r="AH655" s="14" t="s">
        <v>63</v>
      </c>
      <c r="AI655" s="14" t="s">
        <v>63</v>
      </c>
      <c r="AJ655" s="14" t="s">
        <v>63</v>
      </c>
      <c r="AK655" s="14" t="s">
        <v>63</v>
      </c>
      <c r="AL655" s="14" t="s">
        <v>63</v>
      </c>
      <c r="AM655" s="14" t="s">
        <v>63</v>
      </c>
      <c r="AN655" s="14" t="s">
        <v>66</v>
      </c>
      <c r="AO655" s="14" t="s">
        <v>66</v>
      </c>
      <c r="AP655" s="17" t="s">
        <v>63</v>
      </c>
      <c r="AQ655" s="66" t="s">
        <v>63</v>
      </c>
      <c r="AR655" s="6" t="e">
        <f>VLOOKUP(A:A,EOL!A:B,2,FALSE)</f>
        <v>#N/A</v>
      </c>
    </row>
    <row r="656" spans="1:44" ht="16.5" thickTop="1" thickBot="1">
      <c r="A656" s="655" t="s">
        <v>1018</v>
      </c>
      <c r="B656" s="203" t="s">
        <v>1019</v>
      </c>
      <c r="C656" s="14" t="s">
        <v>63</v>
      </c>
      <c r="D656" s="14" t="s">
        <v>63</v>
      </c>
      <c r="E656" s="14" t="s">
        <v>63</v>
      </c>
      <c r="F656" s="14" t="s">
        <v>63</v>
      </c>
      <c r="G656" s="14" t="s">
        <v>63</v>
      </c>
      <c r="H656" s="14" t="s">
        <v>63</v>
      </c>
      <c r="I656" s="14" t="s">
        <v>63</v>
      </c>
      <c r="J656" s="14" t="s">
        <v>63</v>
      </c>
      <c r="K656" s="14" t="s">
        <v>63</v>
      </c>
      <c r="L656" s="14" t="s">
        <v>63</v>
      </c>
      <c r="M656" s="14" t="s">
        <v>63</v>
      </c>
      <c r="N656" s="14" t="s">
        <v>63</v>
      </c>
      <c r="O656" s="14" t="s">
        <v>63</v>
      </c>
      <c r="P656" s="14" t="s">
        <v>63</v>
      </c>
      <c r="Q656" s="14" t="s">
        <v>63</v>
      </c>
      <c r="R656" s="14" t="s">
        <v>63</v>
      </c>
      <c r="S656" s="14" t="s">
        <v>63</v>
      </c>
      <c r="T656" s="14" t="s">
        <v>63</v>
      </c>
      <c r="U656" s="14" t="s">
        <v>63</v>
      </c>
      <c r="V656" s="14" t="s">
        <v>63</v>
      </c>
      <c r="W656" s="14" t="s">
        <v>63</v>
      </c>
      <c r="X656" s="14" t="s">
        <v>63</v>
      </c>
      <c r="Y656" s="14" t="s">
        <v>63</v>
      </c>
      <c r="Z656" s="14" t="s">
        <v>63</v>
      </c>
      <c r="AA656" s="14" t="s">
        <v>63</v>
      </c>
      <c r="AB656" s="14" t="s">
        <v>63</v>
      </c>
      <c r="AC656" s="14" t="s">
        <v>63</v>
      </c>
      <c r="AD656" s="14" t="s">
        <v>63</v>
      </c>
      <c r="AE656" s="14" t="s">
        <v>63</v>
      </c>
      <c r="AF656" s="14" t="s">
        <v>63</v>
      </c>
      <c r="AG656" s="14" t="s">
        <v>63</v>
      </c>
      <c r="AH656" s="14" t="s">
        <v>63</v>
      </c>
      <c r="AI656" s="14" t="s">
        <v>63</v>
      </c>
      <c r="AJ656" s="14" t="s">
        <v>63</v>
      </c>
      <c r="AK656" s="14" t="s">
        <v>63</v>
      </c>
      <c r="AL656" s="14" t="s">
        <v>63</v>
      </c>
      <c r="AM656" s="14" t="s">
        <v>63</v>
      </c>
      <c r="AN656" s="14" t="s">
        <v>66</v>
      </c>
      <c r="AO656" s="14" t="s">
        <v>66</v>
      </c>
      <c r="AP656" s="17" t="s">
        <v>63</v>
      </c>
      <c r="AQ656" s="66" t="s">
        <v>63</v>
      </c>
      <c r="AR656" s="6" t="e">
        <f>VLOOKUP(A:A,EOL!A:B,2,FALSE)</f>
        <v>#N/A</v>
      </c>
    </row>
    <row r="657" spans="1:44" ht="16.5" thickTop="1" thickBot="1">
      <c r="A657" s="655" t="s">
        <v>1011</v>
      </c>
      <c r="B657" s="203" t="s">
        <v>1010</v>
      </c>
      <c r="C657" s="14" t="s">
        <v>63</v>
      </c>
      <c r="D657" s="14" t="s">
        <v>63</v>
      </c>
      <c r="E657" s="14" t="s">
        <v>63</v>
      </c>
      <c r="F657" s="14" t="s">
        <v>63</v>
      </c>
      <c r="G657" s="14" t="s">
        <v>63</v>
      </c>
      <c r="H657" s="14" t="s">
        <v>63</v>
      </c>
      <c r="I657" s="14" t="s">
        <v>63</v>
      </c>
      <c r="J657" s="14" t="s">
        <v>63</v>
      </c>
      <c r="K657" s="14" t="s">
        <v>63</v>
      </c>
      <c r="L657" s="14" t="s">
        <v>63</v>
      </c>
      <c r="M657" s="14" t="s">
        <v>63</v>
      </c>
      <c r="N657" s="14" t="s">
        <v>63</v>
      </c>
      <c r="O657" s="14" t="s">
        <v>63</v>
      </c>
      <c r="P657" s="14" t="s">
        <v>63</v>
      </c>
      <c r="Q657" s="14" t="s">
        <v>63</v>
      </c>
      <c r="R657" s="14" t="s">
        <v>63</v>
      </c>
      <c r="S657" s="14" t="s">
        <v>63</v>
      </c>
      <c r="T657" s="14" t="s">
        <v>63</v>
      </c>
      <c r="U657" s="14" t="s">
        <v>63</v>
      </c>
      <c r="V657" s="14" t="s">
        <v>63</v>
      </c>
      <c r="W657" s="14" t="s">
        <v>63</v>
      </c>
      <c r="X657" s="14" t="s">
        <v>63</v>
      </c>
      <c r="Y657" s="14" t="s">
        <v>63</v>
      </c>
      <c r="Z657" s="14" t="s">
        <v>63</v>
      </c>
      <c r="AA657" s="14" t="s">
        <v>63</v>
      </c>
      <c r="AB657" s="14" t="s">
        <v>63</v>
      </c>
      <c r="AC657" s="14" t="s">
        <v>63</v>
      </c>
      <c r="AD657" s="14" t="s">
        <v>63</v>
      </c>
      <c r="AE657" s="14" t="s">
        <v>63</v>
      </c>
      <c r="AF657" s="14" t="s">
        <v>63</v>
      </c>
      <c r="AG657" s="14" t="s">
        <v>63</v>
      </c>
      <c r="AH657" s="14" t="s">
        <v>63</v>
      </c>
      <c r="AI657" s="14" t="s">
        <v>63</v>
      </c>
      <c r="AJ657" s="14" t="s">
        <v>63</v>
      </c>
      <c r="AK657" s="14" t="s">
        <v>63</v>
      </c>
      <c r="AL657" s="14" t="s">
        <v>63</v>
      </c>
      <c r="AM657" s="14" t="s">
        <v>63</v>
      </c>
      <c r="AN657" s="14" t="s">
        <v>66</v>
      </c>
      <c r="AO657" s="14" t="s">
        <v>66</v>
      </c>
      <c r="AP657" s="17" t="s">
        <v>63</v>
      </c>
      <c r="AQ657" s="66" t="s">
        <v>63</v>
      </c>
      <c r="AR657" s="6" t="e">
        <f>VLOOKUP(A:A,EOL!A:B,2,FALSE)</f>
        <v>#N/A</v>
      </c>
    </row>
    <row r="658" spans="1:44" ht="16.5" thickTop="1" thickBot="1">
      <c r="A658" s="655" t="s">
        <v>1114</v>
      </c>
      <c r="B658" s="203" t="s">
        <v>1115</v>
      </c>
      <c r="C658" s="14" t="s">
        <v>63</v>
      </c>
      <c r="D658" s="14" t="s">
        <v>63</v>
      </c>
      <c r="E658" s="14" t="s">
        <v>63</v>
      </c>
      <c r="F658" s="14" t="s">
        <v>63</v>
      </c>
      <c r="G658" s="14" t="s">
        <v>63</v>
      </c>
      <c r="H658" s="14" t="s">
        <v>63</v>
      </c>
      <c r="I658" s="14" t="s">
        <v>63</v>
      </c>
      <c r="J658" s="14" t="s">
        <v>63</v>
      </c>
      <c r="K658" s="14" t="s">
        <v>63</v>
      </c>
      <c r="L658" s="14" t="s">
        <v>63</v>
      </c>
      <c r="M658" s="14" t="s">
        <v>63</v>
      </c>
      <c r="N658" s="14" t="s">
        <v>63</v>
      </c>
      <c r="O658" s="14" t="s">
        <v>63</v>
      </c>
      <c r="P658" s="14" t="s">
        <v>63</v>
      </c>
      <c r="Q658" s="14" t="s">
        <v>63</v>
      </c>
      <c r="R658" s="14" t="s">
        <v>63</v>
      </c>
      <c r="S658" s="14" t="s">
        <v>63</v>
      </c>
      <c r="T658" s="14" t="s">
        <v>63</v>
      </c>
      <c r="U658" s="14" t="s">
        <v>63</v>
      </c>
      <c r="V658" s="14" t="s">
        <v>63</v>
      </c>
      <c r="W658" s="14" t="s">
        <v>63</v>
      </c>
      <c r="X658" s="14" t="s">
        <v>63</v>
      </c>
      <c r="Y658" s="14" t="s">
        <v>63</v>
      </c>
      <c r="Z658" s="14" t="s">
        <v>63</v>
      </c>
      <c r="AA658" s="14" t="s">
        <v>63</v>
      </c>
      <c r="AB658" s="14" t="s">
        <v>63</v>
      </c>
      <c r="AC658" s="14" t="s">
        <v>63</v>
      </c>
      <c r="AD658" s="14" t="s">
        <v>63</v>
      </c>
      <c r="AE658" s="14" t="s">
        <v>63</v>
      </c>
      <c r="AF658" s="14" t="s">
        <v>63</v>
      </c>
      <c r="AG658" s="14" t="s">
        <v>63</v>
      </c>
      <c r="AH658" s="14" t="s">
        <v>63</v>
      </c>
      <c r="AI658" s="14" t="s">
        <v>63</v>
      </c>
      <c r="AJ658" s="14" t="s">
        <v>63</v>
      </c>
      <c r="AK658" s="14" t="s">
        <v>63</v>
      </c>
      <c r="AL658" s="14" t="s">
        <v>63</v>
      </c>
      <c r="AM658" s="14" t="s">
        <v>63</v>
      </c>
      <c r="AN658" s="14" t="s">
        <v>66</v>
      </c>
      <c r="AO658" s="14" t="s">
        <v>66</v>
      </c>
      <c r="AP658" s="17" t="s">
        <v>63</v>
      </c>
      <c r="AQ658" s="66" t="s">
        <v>63</v>
      </c>
      <c r="AR658" s="6" t="e">
        <f>VLOOKUP(A:A,EOL!A:B,2,FALSE)</f>
        <v>#N/A</v>
      </c>
    </row>
    <row r="659" spans="1:44" ht="45.75" thickTop="1">
      <c r="A659" s="662" t="s">
        <v>822</v>
      </c>
      <c r="B659" s="203" t="s">
        <v>823</v>
      </c>
      <c r="C659" s="14" t="s">
        <v>108</v>
      </c>
      <c r="D659" s="14" t="s">
        <v>63</v>
      </c>
      <c r="E659" s="14" t="s">
        <v>63</v>
      </c>
      <c r="F659" s="14" t="s">
        <v>63</v>
      </c>
      <c r="G659" s="30" t="s">
        <v>63</v>
      </c>
      <c r="H659" s="30" t="s">
        <v>63</v>
      </c>
      <c r="I659" s="30" t="s">
        <v>63</v>
      </c>
      <c r="J659" s="14" t="s">
        <v>824</v>
      </c>
      <c r="K659" s="34" t="s">
        <v>238</v>
      </c>
      <c r="L659" s="34" t="s">
        <v>63</v>
      </c>
      <c r="M659" s="23" t="s">
        <v>743</v>
      </c>
      <c r="N659" s="23" t="s">
        <v>213</v>
      </c>
      <c r="O659" s="23" t="s">
        <v>214</v>
      </c>
      <c r="P659" s="23" t="s">
        <v>215</v>
      </c>
      <c r="Q659" s="23" t="s">
        <v>216</v>
      </c>
      <c r="R659" s="23" t="s">
        <v>217</v>
      </c>
      <c r="S659" s="24" t="s">
        <v>227</v>
      </c>
      <c r="T659" s="24" t="s">
        <v>219</v>
      </c>
      <c r="U659" s="23" t="s">
        <v>220</v>
      </c>
      <c r="V659" s="23" t="s">
        <v>221</v>
      </c>
      <c r="W659" s="23" t="s">
        <v>222</v>
      </c>
      <c r="X659" s="23" t="s">
        <v>223</v>
      </c>
      <c r="Y659" s="24" t="s">
        <v>224</v>
      </c>
      <c r="Z659" s="30" t="s">
        <v>63</v>
      </c>
      <c r="AA659" s="14" t="s">
        <v>63</v>
      </c>
      <c r="AB659" s="14" t="s">
        <v>63</v>
      </c>
      <c r="AC659" s="14" t="s">
        <v>63</v>
      </c>
      <c r="AD659" s="14" t="s">
        <v>63</v>
      </c>
      <c r="AE659" s="14" t="s">
        <v>63</v>
      </c>
      <c r="AF659" s="14" t="s">
        <v>63</v>
      </c>
      <c r="AG659" s="14" t="s">
        <v>63</v>
      </c>
      <c r="AH659" s="14" t="s">
        <v>63</v>
      </c>
      <c r="AI659" s="14" t="s">
        <v>63</v>
      </c>
      <c r="AJ659" s="14" t="s">
        <v>791</v>
      </c>
      <c r="AK659" s="14" t="s">
        <v>63</v>
      </c>
      <c r="AL659" s="14" t="s">
        <v>63</v>
      </c>
      <c r="AM659" s="14" t="s">
        <v>63</v>
      </c>
      <c r="AN659" s="57" t="s">
        <v>66</v>
      </c>
      <c r="AO659" s="57" t="s">
        <v>108</v>
      </c>
      <c r="AP659" s="57" t="s">
        <v>109</v>
      </c>
      <c r="AQ659" s="66" t="s">
        <v>63</v>
      </c>
      <c r="AR659" s="6" t="e">
        <f>VLOOKUP(A:A,EOL!A:B,2,FALSE)</f>
        <v>#N/A</v>
      </c>
    </row>
    <row r="660" spans="1:44" ht="45">
      <c r="A660" s="523" t="s">
        <v>735</v>
      </c>
      <c r="B660" s="316" t="s">
        <v>728</v>
      </c>
      <c r="C660" s="206" t="s">
        <v>729</v>
      </c>
      <c r="D660" s="14" t="s">
        <v>730</v>
      </c>
      <c r="E660" s="14" t="s">
        <v>63</v>
      </c>
      <c r="F660" s="14" t="s">
        <v>63</v>
      </c>
      <c r="G660" s="30" t="s">
        <v>63</v>
      </c>
      <c r="H660" s="30" t="s">
        <v>63</v>
      </c>
      <c r="I660" s="30" t="s">
        <v>63</v>
      </c>
      <c r="J660" s="14" t="s">
        <v>63</v>
      </c>
      <c r="K660" s="34" t="s">
        <v>310</v>
      </c>
      <c r="L660" s="34" t="s">
        <v>63</v>
      </c>
      <c r="M660" s="346" t="s">
        <v>239</v>
      </c>
      <c r="N660" s="23" t="s">
        <v>213</v>
      </c>
      <c r="O660" s="23" t="s">
        <v>214</v>
      </c>
      <c r="P660" s="23" t="s">
        <v>215</v>
      </c>
      <c r="Q660" s="23" t="s">
        <v>216</v>
      </c>
      <c r="R660" s="23" t="s">
        <v>217</v>
      </c>
      <c r="S660" s="24" t="s">
        <v>227</v>
      </c>
      <c r="T660" s="24" t="s">
        <v>219</v>
      </c>
      <c r="U660" s="23" t="s">
        <v>220</v>
      </c>
      <c r="V660" s="23" t="s">
        <v>221</v>
      </c>
      <c r="W660" s="23" t="s">
        <v>222</v>
      </c>
      <c r="X660" s="23" t="s">
        <v>223</v>
      </c>
      <c r="Y660" s="24" t="s">
        <v>224</v>
      </c>
      <c r="Z660" s="30" t="s">
        <v>63</v>
      </c>
      <c r="AA660" s="14" t="s">
        <v>731</v>
      </c>
      <c r="AB660" s="14" t="s">
        <v>732</v>
      </c>
      <c r="AC660" s="30" t="s">
        <v>733</v>
      </c>
      <c r="AD660" s="14" t="s">
        <v>63</v>
      </c>
      <c r="AE660" s="14" t="s">
        <v>63</v>
      </c>
      <c r="AF660" s="14" t="s">
        <v>63</v>
      </c>
      <c r="AG660" s="14" t="s">
        <v>63</v>
      </c>
      <c r="AH660" s="14" t="s">
        <v>63</v>
      </c>
      <c r="AI660" s="14" t="s">
        <v>63</v>
      </c>
      <c r="AJ660" s="14" t="s">
        <v>63</v>
      </c>
      <c r="AK660" s="14" t="s">
        <v>63</v>
      </c>
      <c r="AL660" s="14" t="s">
        <v>63</v>
      </c>
      <c r="AM660" s="14" t="s">
        <v>63</v>
      </c>
      <c r="AN660" s="207" t="s">
        <v>66</v>
      </c>
      <c r="AO660" s="14" t="s">
        <v>734</v>
      </c>
      <c r="AP660" s="207" t="s">
        <v>379</v>
      </c>
      <c r="AQ660" s="66" t="s">
        <v>63</v>
      </c>
      <c r="AR660" s="6" t="e">
        <f>VLOOKUP(A:A,EOL!A:B,2,FALSE)</f>
        <v>#N/A</v>
      </c>
    </row>
    <row r="661" spans="1:44" ht="15.75">
      <c r="A661" s="663" t="s">
        <v>736</v>
      </c>
      <c r="B661" s="301" t="s">
        <v>737</v>
      </c>
      <c r="C661" s="206" t="s">
        <v>729</v>
      </c>
      <c r="D661" s="14"/>
      <c r="E661" s="206" t="s">
        <v>63</v>
      </c>
      <c r="F661" s="206" t="s">
        <v>63</v>
      </c>
      <c r="G661" s="206" t="s">
        <v>63</v>
      </c>
      <c r="H661" s="206" t="s">
        <v>63</v>
      </c>
      <c r="I661" s="206" t="s">
        <v>63</v>
      </c>
      <c r="J661" s="206" t="s">
        <v>63</v>
      </c>
      <c r="K661" s="343" t="s">
        <v>310</v>
      </c>
      <c r="L661" s="34"/>
      <c r="M661" s="346"/>
      <c r="N661" s="23"/>
      <c r="O661" s="23"/>
      <c r="P661" s="23"/>
      <c r="Q661" s="23"/>
      <c r="R661" s="23"/>
      <c r="S661" s="24"/>
      <c r="T661" s="24"/>
      <c r="U661" s="23"/>
      <c r="V661" s="23"/>
      <c r="W661" s="23"/>
      <c r="X661" s="23"/>
      <c r="Y661" s="24"/>
      <c r="Z661" s="30"/>
      <c r="AA661" s="14"/>
      <c r="AB661" s="14"/>
      <c r="AC661" s="30"/>
      <c r="AD661" s="14"/>
      <c r="AE661" s="14"/>
      <c r="AF661" s="14"/>
      <c r="AG661" s="14"/>
      <c r="AH661" s="14"/>
      <c r="AI661" s="14"/>
      <c r="AJ661" s="14"/>
      <c r="AK661" s="14"/>
      <c r="AL661" s="14"/>
      <c r="AM661" s="14"/>
      <c r="AN661" s="207" t="s">
        <v>66</v>
      </c>
      <c r="AO661" s="14" t="s">
        <v>734</v>
      </c>
      <c r="AP661" s="207" t="s">
        <v>379</v>
      </c>
      <c r="AQ661" s="66" t="s">
        <v>63</v>
      </c>
      <c r="AR661" s="6" t="e">
        <f>VLOOKUP(A:A,EOL!A:B,2,FALSE)</f>
        <v>#N/A</v>
      </c>
    </row>
    <row r="662" spans="1:44">
      <c r="A662" s="523" t="s">
        <v>567</v>
      </c>
      <c r="B662" s="75" t="s">
        <v>563</v>
      </c>
      <c r="C662" s="14" t="s">
        <v>108</v>
      </c>
      <c r="D662" s="14" t="s">
        <v>63</v>
      </c>
      <c r="E662" s="14" t="s">
        <v>63</v>
      </c>
      <c r="F662" s="14" t="s">
        <v>63</v>
      </c>
      <c r="G662" s="30" t="s">
        <v>63</v>
      </c>
      <c r="H662" s="30" t="s">
        <v>63</v>
      </c>
      <c r="I662" s="30" t="s">
        <v>63</v>
      </c>
      <c r="J662" s="14" t="s">
        <v>63</v>
      </c>
      <c r="K662" s="14" t="s">
        <v>63</v>
      </c>
      <c r="L662" s="14" t="s">
        <v>63</v>
      </c>
      <c r="M662" s="30" t="s">
        <v>63</v>
      </c>
      <c r="N662" s="30" t="s">
        <v>63</v>
      </c>
      <c r="O662" s="30" t="s">
        <v>63</v>
      </c>
      <c r="P662" s="30" t="s">
        <v>63</v>
      </c>
      <c r="Q662" s="30" t="s">
        <v>63</v>
      </c>
      <c r="R662" s="30" t="s">
        <v>63</v>
      </c>
      <c r="S662" s="30" t="s">
        <v>63</v>
      </c>
      <c r="T662" s="30" t="s">
        <v>63</v>
      </c>
      <c r="U662" s="30" t="s">
        <v>63</v>
      </c>
      <c r="V662" s="30" t="s">
        <v>63</v>
      </c>
      <c r="W662" s="30" t="s">
        <v>63</v>
      </c>
      <c r="X662" s="30" t="s">
        <v>63</v>
      </c>
      <c r="Y662" s="30" t="s">
        <v>63</v>
      </c>
      <c r="Z662" s="30" t="s">
        <v>63</v>
      </c>
      <c r="AA662" s="14" t="s">
        <v>63</v>
      </c>
      <c r="AB662" s="14" t="s">
        <v>63</v>
      </c>
      <c r="AC662" s="14" t="s">
        <v>63</v>
      </c>
      <c r="AD662" s="14" t="s">
        <v>63</v>
      </c>
      <c r="AE662" s="14" t="s">
        <v>63</v>
      </c>
      <c r="AF662" s="14" t="s">
        <v>63</v>
      </c>
      <c r="AG662" s="14" t="s">
        <v>63</v>
      </c>
      <c r="AH662" s="14" t="s">
        <v>63</v>
      </c>
      <c r="AI662" s="14" t="s">
        <v>63</v>
      </c>
      <c r="AJ662" s="14" t="s">
        <v>63</v>
      </c>
      <c r="AK662" s="14" t="s">
        <v>63</v>
      </c>
      <c r="AL662" s="14" t="s">
        <v>63</v>
      </c>
      <c r="AM662" s="14" t="s">
        <v>63</v>
      </c>
      <c r="AN662" s="207" t="s">
        <v>66</v>
      </c>
      <c r="AO662" s="207" t="s">
        <v>66</v>
      </c>
      <c r="AP662" s="207" t="s">
        <v>66</v>
      </c>
      <c r="AQ662" s="66" t="s">
        <v>63</v>
      </c>
      <c r="AR662" s="6" t="e">
        <f>VLOOKUP(A:A,EOL!A:B,2,FALSE)</f>
        <v>#N/A</v>
      </c>
    </row>
    <row r="663" spans="1:44">
      <c r="A663" s="523" t="s">
        <v>568</v>
      </c>
      <c r="B663" s="75" t="s">
        <v>563</v>
      </c>
      <c r="C663" s="14" t="s">
        <v>108</v>
      </c>
      <c r="D663" s="14" t="s">
        <v>63</v>
      </c>
      <c r="E663" s="14" t="s">
        <v>63</v>
      </c>
      <c r="F663" s="14" t="s">
        <v>63</v>
      </c>
      <c r="G663" s="30" t="s">
        <v>63</v>
      </c>
      <c r="H663" s="30" t="s">
        <v>63</v>
      </c>
      <c r="I663" s="30" t="s">
        <v>63</v>
      </c>
      <c r="J663" s="14" t="s">
        <v>63</v>
      </c>
      <c r="K663" s="14" t="s">
        <v>63</v>
      </c>
      <c r="L663" s="14" t="s">
        <v>63</v>
      </c>
      <c r="M663" s="30" t="s">
        <v>63</v>
      </c>
      <c r="N663" s="30" t="s">
        <v>63</v>
      </c>
      <c r="O663" s="30" t="s">
        <v>63</v>
      </c>
      <c r="P663" s="30" t="s">
        <v>63</v>
      </c>
      <c r="Q663" s="30" t="s">
        <v>63</v>
      </c>
      <c r="R663" s="30" t="s">
        <v>63</v>
      </c>
      <c r="S663" s="30" t="s">
        <v>63</v>
      </c>
      <c r="T663" s="30" t="s">
        <v>63</v>
      </c>
      <c r="U663" s="30" t="s">
        <v>63</v>
      </c>
      <c r="V663" s="30" t="s">
        <v>63</v>
      </c>
      <c r="W663" s="30" t="s">
        <v>63</v>
      </c>
      <c r="X663" s="30" t="s">
        <v>63</v>
      </c>
      <c r="Y663" s="30" t="s">
        <v>63</v>
      </c>
      <c r="Z663" s="30" t="s">
        <v>63</v>
      </c>
      <c r="AA663" s="14" t="s">
        <v>63</v>
      </c>
      <c r="AB663" s="14" t="s">
        <v>63</v>
      </c>
      <c r="AC663" s="14" t="s">
        <v>63</v>
      </c>
      <c r="AD663" s="14" t="s">
        <v>63</v>
      </c>
      <c r="AE663" s="14" t="s">
        <v>63</v>
      </c>
      <c r="AF663" s="14" t="s">
        <v>63</v>
      </c>
      <c r="AG663" s="14" t="s">
        <v>63</v>
      </c>
      <c r="AH663" s="14" t="s">
        <v>63</v>
      </c>
      <c r="AI663" s="14" t="s">
        <v>63</v>
      </c>
      <c r="AJ663" s="14" t="s">
        <v>63</v>
      </c>
      <c r="AK663" s="14" t="s">
        <v>63</v>
      </c>
      <c r="AL663" s="14" t="s">
        <v>63</v>
      </c>
      <c r="AM663" s="14" t="s">
        <v>63</v>
      </c>
      <c r="AN663" s="207" t="s">
        <v>66</v>
      </c>
      <c r="AO663" s="207" t="s">
        <v>66</v>
      </c>
      <c r="AP663" s="207" t="s">
        <v>66</v>
      </c>
      <c r="AQ663" s="66" t="s">
        <v>63</v>
      </c>
      <c r="AR663" s="6" t="e">
        <f>VLOOKUP(A:A,EOL!A:B,2,FALSE)</f>
        <v>#N/A</v>
      </c>
    </row>
    <row r="664" spans="1:44">
      <c r="A664" s="523" t="s">
        <v>571</v>
      </c>
      <c r="B664" s="75" t="s">
        <v>572</v>
      </c>
      <c r="C664" s="14" t="s">
        <v>108</v>
      </c>
      <c r="D664" s="14" t="s">
        <v>63</v>
      </c>
      <c r="E664" s="14" t="s">
        <v>63</v>
      </c>
      <c r="F664" s="14" t="s">
        <v>63</v>
      </c>
      <c r="G664" s="30" t="s">
        <v>63</v>
      </c>
      <c r="H664" s="30" t="s">
        <v>63</v>
      </c>
      <c r="I664" s="30" t="s">
        <v>63</v>
      </c>
      <c r="J664" s="14" t="s">
        <v>63</v>
      </c>
      <c r="K664" s="14" t="s">
        <v>63</v>
      </c>
      <c r="L664" s="14" t="s">
        <v>63</v>
      </c>
      <c r="M664" s="30" t="s">
        <v>63</v>
      </c>
      <c r="N664" s="30" t="s">
        <v>63</v>
      </c>
      <c r="O664" s="30" t="s">
        <v>63</v>
      </c>
      <c r="P664" s="30" t="s">
        <v>63</v>
      </c>
      <c r="Q664" s="30" t="s">
        <v>63</v>
      </c>
      <c r="R664" s="30" t="s">
        <v>63</v>
      </c>
      <c r="S664" s="30" t="s">
        <v>63</v>
      </c>
      <c r="T664" s="30" t="s">
        <v>63</v>
      </c>
      <c r="U664" s="30" t="s">
        <v>63</v>
      </c>
      <c r="V664" s="30" t="s">
        <v>63</v>
      </c>
      <c r="W664" s="30" t="s">
        <v>63</v>
      </c>
      <c r="X664" s="30" t="s">
        <v>63</v>
      </c>
      <c r="Y664" s="30" t="s">
        <v>63</v>
      </c>
      <c r="Z664" s="30" t="s">
        <v>63</v>
      </c>
      <c r="AA664" s="14" t="s">
        <v>63</v>
      </c>
      <c r="AB664" s="14" t="s">
        <v>63</v>
      </c>
      <c r="AC664" s="14" t="s">
        <v>63</v>
      </c>
      <c r="AD664" s="14" t="s">
        <v>63</v>
      </c>
      <c r="AE664" s="14" t="s">
        <v>63</v>
      </c>
      <c r="AF664" s="14" t="s">
        <v>63</v>
      </c>
      <c r="AG664" s="14" t="s">
        <v>63</v>
      </c>
      <c r="AH664" s="14" t="s">
        <v>63</v>
      </c>
      <c r="AI664" s="14" t="s">
        <v>63</v>
      </c>
      <c r="AJ664" s="14" t="s">
        <v>63</v>
      </c>
      <c r="AK664" s="14" t="s">
        <v>63</v>
      </c>
      <c r="AL664" s="14" t="s">
        <v>63</v>
      </c>
      <c r="AM664" s="14" t="s">
        <v>63</v>
      </c>
      <c r="AN664" s="207" t="s">
        <v>66</v>
      </c>
      <c r="AO664" s="207" t="s">
        <v>66</v>
      </c>
      <c r="AP664" s="207" t="s">
        <v>66</v>
      </c>
      <c r="AQ664" s="66" t="s">
        <v>63</v>
      </c>
      <c r="AR664" s="6" t="e">
        <f>VLOOKUP(A:A,EOL!A:B,2,FALSE)</f>
        <v>#N/A</v>
      </c>
    </row>
    <row r="665" spans="1:44" ht="45">
      <c r="A665" s="523" t="s">
        <v>825</v>
      </c>
      <c r="B665" s="205" t="s">
        <v>823</v>
      </c>
      <c r="C665" s="14" t="s">
        <v>108</v>
      </c>
      <c r="D665" s="14" t="s">
        <v>63</v>
      </c>
      <c r="E665" s="14" t="s">
        <v>63</v>
      </c>
      <c r="F665" s="14" t="s">
        <v>63</v>
      </c>
      <c r="G665" s="30" t="s">
        <v>63</v>
      </c>
      <c r="H665" s="30" t="s">
        <v>63</v>
      </c>
      <c r="I665" s="30" t="s">
        <v>63</v>
      </c>
      <c r="J665" s="14" t="s">
        <v>824</v>
      </c>
      <c r="K665" s="90" t="s">
        <v>238</v>
      </c>
      <c r="L665" s="90" t="s">
        <v>63</v>
      </c>
      <c r="M665" s="91" t="s">
        <v>743</v>
      </c>
      <c r="N665" s="91" t="s">
        <v>213</v>
      </c>
      <c r="O665" s="91" t="s">
        <v>214</v>
      </c>
      <c r="P665" s="91" t="s">
        <v>215</v>
      </c>
      <c r="Q665" s="91" t="s">
        <v>216</v>
      </c>
      <c r="R665" s="91" t="s">
        <v>217</v>
      </c>
      <c r="S665" s="89" t="s">
        <v>227</v>
      </c>
      <c r="T665" s="89" t="s">
        <v>219</v>
      </c>
      <c r="U665" s="91" t="s">
        <v>220</v>
      </c>
      <c r="V665" s="91" t="s">
        <v>221</v>
      </c>
      <c r="W665" s="91" t="s">
        <v>222</v>
      </c>
      <c r="X665" s="91" t="s">
        <v>223</v>
      </c>
      <c r="Y665" s="89" t="s">
        <v>224</v>
      </c>
      <c r="Z665" s="54" t="s">
        <v>63</v>
      </c>
      <c r="AA665" s="18" t="s">
        <v>63</v>
      </c>
      <c r="AB665" s="18" t="s">
        <v>63</v>
      </c>
      <c r="AC665" s="18" t="s">
        <v>63</v>
      </c>
      <c r="AD665" s="18" t="s">
        <v>63</v>
      </c>
      <c r="AE665" s="18" t="s">
        <v>63</v>
      </c>
      <c r="AF665" s="18" t="s">
        <v>63</v>
      </c>
      <c r="AG665" s="18" t="s">
        <v>63</v>
      </c>
      <c r="AH665" s="18" t="s">
        <v>63</v>
      </c>
      <c r="AI665" s="18" t="s">
        <v>63</v>
      </c>
      <c r="AJ665" s="18" t="s">
        <v>791</v>
      </c>
      <c r="AK665" s="18" t="s">
        <v>63</v>
      </c>
      <c r="AL665" s="18" t="s">
        <v>63</v>
      </c>
      <c r="AM665" s="18" t="s">
        <v>63</v>
      </c>
      <c r="AN665" s="59" t="s">
        <v>66</v>
      </c>
      <c r="AO665" s="57" t="s">
        <v>108</v>
      </c>
      <c r="AP665" s="57" t="s">
        <v>109</v>
      </c>
      <c r="AQ665" s="66" t="s">
        <v>63</v>
      </c>
      <c r="AR665" s="6" t="e">
        <f>VLOOKUP(A:A,EOL!A:B,2,FALSE)</f>
        <v>#N/A</v>
      </c>
    </row>
    <row r="666" spans="1:44" ht="15.75" thickBot="1">
      <c r="A666" s="523" t="s">
        <v>569</v>
      </c>
      <c r="B666" s="76" t="s">
        <v>563</v>
      </c>
      <c r="C666" s="17" t="s">
        <v>108</v>
      </c>
      <c r="D666" s="17" t="s">
        <v>63</v>
      </c>
      <c r="E666" s="17" t="s">
        <v>63</v>
      </c>
      <c r="F666" s="17" t="s">
        <v>63</v>
      </c>
      <c r="G666" s="31" t="s">
        <v>63</v>
      </c>
      <c r="H666" s="31" t="s">
        <v>63</v>
      </c>
      <c r="I666" s="31" t="s">
        <v>63</v>
      </c>
      <c r="J666" s="17" t="s">
        <v>63</v>
      </c>
      <c r="K666" s="17" t="s">
        <v>63</v>
      </c>
      <c r="L666" s="17" t="s">
        <v>63</v>
      </c>
      <c r="M666" s="31" t="s">
        <v>63</v>
      </c>
      <c r="N666" s="31" t="s">
        <v>63</v>
      </c>
      <c r="O666" s="31" t="s">
        <v>63</v>
      </c>
      <c r="P666" s="31" t="s">
        <v>63</v>
      </c>
      <c r="Q666" s="31" t="s">
        <v>63</v>
      </c>
      <c r="R666" s="31" t="s">
        <v>63</v>
      </c>
      <c r="S666" s="31" t="s">
        <v>63</v>
      </c>
      <c r="T666" s="31" t="s">
        <v>63</v>
      </c>
      <c r="U666" s="31" t="s">
        <v>63</v>
      </c>
      <c r="V666" s="31" t="s">
        <v>63</v>
      </c>
      <c r="W666" s="31" t="s">
        <v>63</v>
      </c>
      <c r="X666" s="31" t="s">
        <v>63</v>
      </c>
      <c r="Y666" s="31" t="s">
        <v>63</v>
      </c>
      <c r="Z666" s="31" t="s">
        <v>63</v>
      </c>
      <c r="AA666" s="17" t="s">
        <v>63</v>
      </c>
      <c r="AB666" s="17" t="s">
        <v>63</v>
      </c>
      <c r="AC666" s="17" t="s">
        <v>63</v>
      </c>
      <c r="AD666" s="17" t="s">
        <v>63</v>
      </c>
      <c r="AE666" s="17" t="s">
        <v>63</v>
      </c>
      <c r="AF666" s="17" t="s">
        <v>63</v>
      </c>
      <c r="AG666" s="17" t="s">
        <v>63</v>
      </c>
      <c r="AH666" s="17" t="s">
        <v>63</v>
      </c>
      <c r="AI666" s="17" t="s">
        <v>63</v>
      </c>
      <c r="AJ666" s="17" t="s">
        <v>63</v>
      </c>
      <c r="AK666" s="17" t="s">
        <v>63</v>
      </c>
      <c r="AL666" s="17" t="s">
        <v>63</v>
      </c>
      <c r="AM666" s="17" t="s">
        <v>63</v>
      </c>
      <c r="AN666" s="220" t="s">
        <v>66</v>
      </c>
      <c r="AO666" s="220" t="s">
        <v>66</v>
      </c>
      <c r="AP666" s="207" t="s">
        <v>66</v>
      </c>
      <c r="AQ666" s="68" t="s">
        <v>63</v>
      </c>
      <c r="AR666" s="6" t="e">
        <f>VLOOKUP(A:A,EOL!A:B,2,FALSE)</f>
        <v>#N/A</v>
      </c>
    </row>
    <row r="667" spans="1:44" ht="15.75" thickTop="1">
      <c r="A667" s="523" t="s">
        <v>570</v>
      </c>
      <c r="B667" s="75" t="s">
        <v>563</v>
      </c>
      <c r="C667" s="14" t="s">
        <v>108</v>
      </c>
      <c r="D667" s="14" t="s">
        <v>63</v>
      </c>
      <c r="E667" s="14" t="s">
        <v>63</v>
      </c>
      <c r="F667" s="14" t="s">
        <v>63</v>
      </c>
      <c r="G667" s="30" t="s">
        <v>63</v>
      </c>
      <c r="H667" s="30" t="s">
        <v>63</v>
      </c>
      <c r="I667" s="30" t="s">
        <v>63</v>
      </c>
      <c r="J667" s="14" t="s">
        <v>63</v>
      </c>
      <c r="K667" s="14" t="s">
        <v>63</v>
      </c>
      <c r="L667" s="14" t="s">
        <v>63</v>
      </c>
      <c r="M667" s="30" t="s">
        <v>63</v>
      </c>
      <c r="N667" s="30" t="s">
        <v>63</v>
      </c>
      <c r="O667" s="30" t="s">
        <v>63</v>
      </c>
      <c r="P667" s="30" t="s">
        <v>63</v>
      </c>
      <c r="Q667" s="30" t="s">
        <v>63</v>
      </c>
      <c r="R667" s="30" t="s">
        <v>63</v>
      </c>
      <c r="S667" s="30" t="s">
        <v>63</v>
      </c>
      <c r="T667" s="30" t="s">
        <v>63</v>
      </c>
      <c r="U667" s="30" t="s">
        <v>63</v>
      </c>
      <c r="V667" s="30" t="s">
        <v>63</v>
      </c>
      <c r="W667" s="30" t="s">
        <v>63</v>
      </c>
      <c r="X667" s="30" t="s">
        <v>63</v>
      </c>
      <c r="Y667" s="30" t="s">
        <v>63</v>
      </c>
      <c r="Z667" s="30" t="s">
        <v>63</v>
      </c>
      <c r="AA667" s="14" t="s">
        <v>63</v>
      </c>
      <c r="AB667" s="14" t="s">
        <v>63</v>
      </c>
      <c r="AC667" s="14" t="s">
        <v>63</v>
      </c>
      <c r="AD667" s="14" t="s">
        <v>63</v>
      </c>
      <c r="AE667" s="14" t="s">
        <v>63</v>
      </c>
      <c r="AF667" s="14" t="s">
        <v>63</v>
      </c>
      <c r="AG667" s="14" t="s">
        <v>63</v>
      </c>
      <c r="AH667" s="14" t="s">
        <v>63</v>
      </c>
      <c r="AI667" s="14" t="s">
        <v>63</v>
      </c>
      <c r="AJ667" s="14" t="s">
        <v>63</v>
      </c>
      <c r="AK667" s="14" t="s">
        <v>63</v>
      </c>
      <c r="AL667" s="14" t="s">
        <v>63</v>
      </c>
      <c r="AM667" s="14" t="s">
        <v>63</v>
      </c>
      <c r="AN667" s="207" t="s">
        <v>66</v>
      </c>
      <c r="AO667" s="207" t="s">
        <v>66</v>
      </c>
      <c r="AP667" s="207" t="s">
        <v>66</v>
      </c>
      <c r="AQ667" s="66" t="s">
        <v>63</v>
      </c>
      <c r="AR667" s="6" t="e">
        <f>VLOOKUP(A:A,EOL!A:B,2,FALSE)</f>
        <v>#N/A</v>
      </c>
    </row>
    <row r="668" spans="1:44" ht="45.75" thickBot="1">
      <c r="A668" s="523" t="s">
        <v>717</v>
      </c>
      <c r="B668" s="75" t="s">
        <v>705</v>
      </c>
      <c r="C668" s="14" t="s">
        <v>108</v>
      </c>
      <c r="D668" s="14" t="s">
        <v>650</v>
      </c>
      <c r="E668" s="14" t="s">
        <v>209</v>
      </c>
      <c r="F668" s="14" t="s">
        <v>210</v>
      </c>
      <c r="G668" s="30" t="s">
        <v>63</v>
      </c>
      <c r="H668" s="30" t="s">
        <v>63</v>
      </c>
      <c r="I668" s="30" t="s">
        <v>63</v>
      </c>
      <c r="J668" s="14" t="s">
        <v>706</v>
      </c>
      <c r="K668" s="34" t="s">
        <v>373</v>
      </c>
      <c r="L668" s="34" t="s">
        <v>652</v>
      </c>
      <c r="M668" s="23" t="s">
        <v>63</v>
      </c>
      <c r="N668" s="23" t="s">
        <v>213</v>
      </c>
      <c r="O668" s="30" t="s">
        <v>214</v>
      </c>
      <c r="P668" s="30" t="s">
        <v>215</v>
      </c>
      <c r="Q668" s="30" t="s">
        <v>216</v>
      </c>
      <c r="R668" s="23" t="s">
        <v>217</v>
      </c>
      <c r="S668" s="24" t="s">
        <v>227</v>
      </c>
      <c r="T668" s="24" t="s">
        <v>219</v>
      </c>
      <c r="U668" s="23" t="s">
        <v>220</v>
      </c>
      <c r="V668" s="23" t="s">
        <v>221</v>
      </c>
      <c r="W668" s="23" t="s">
        <v>222</v>
      </c>
      <c r="X668" s="23" t="s">
        <v>223</v>
      </c>
      <c r="Y668" s="24" t="s">
        <v>224</v>
      </c>
      <c r="Z668" s="30" t="s">
        <v>63</v>
      </c>
      <c r="AA668" s="14" t="s">
        <v>63</v>
      </c>
      <c r="AB668" s="14" t="s">
        <v>63</v>
      </c>
      <c r="AC668" s="14" t="s">
        <v>63</v>
      </c>
      <c r="AD668" s="14" t="s">
        <v>63</v>
      </c>
      <c r="AE668" s="14" t="s">
        <v>63</v>
      </c>
      <c r="AF668" s="14" t="s">
        <v>63</v>
      </c>
      <c r="AG668" s="14" t="s">
        <v>63</v>
      </c>
      <c r="AH668" s="14" t="s">
        <v>63</v>
      </c>
      <c r="AI668" s="14" t="s">
        <v>63</v>
      </c>
      <c r="AJ668" s="14" t="s">
        <v>707</v>
      </c>
      <c r="AK668" s="14" t="s">
        <v>63</v>
      </c>
      <c r="AL668" s="14" t="s">
        <v>63</v>
      </c>
      <c r="AM668" s="14" t="s">
        <v>63</v>
      </c>
      <c r="AN668" s="57" t="s">
        <v>66</v>
      </c>
      <c r="AO668" s="57" t="s">
        <v>108</v>
      </c>
      <c r="AP668" s="220" t="s">
        <v>109</v>
      </c>
      <c r="AQ668" s="66" t="s">
        <v>63</v>
      </c>
      <c r="AR668" s="6" t="e">
        <f>VLOOKUP(A:A,EOL!A:B,2,FALSE)</f>
        <v>#N/A</v>
      </c>
    </row>
    <row r="669" spans="1:44" ht="46.5" thickTop="1" thickBot="1">
      <c r="A669" s="523" t="s">
        <v>718</v>
      </c>
      <c r="B669" s="75" t="s">
        <v>705</v>
      </c>
      <c r="C669" s="14" t="s">
        <v>108</v>
      </c>
      <c r="D669" s="14" t="s">
        <v>650</v>
      </c>
      <c r="E669" s="14" t="s">
        <v>209</v>
      </c>
      <c r="F669" s="14" t="s">
        <v>210</v>
      </c>
      <c r="G669" s="30" t="s">
        <v>63</v>
      </c>
      <c r="H669" s="30" t="s">
        <v>63</v>
      </c>
      <c r="I669" s="30" t="s">
        <v>63</v>
      </c>
      <c r="J669" s="14" t="s">
        <v>706</v>
      </c>
      <c r="K669" s="34" t="s">
        <v>373</v>
      </c>
      <c r="L669" s="34" t="s">
        <v>652</v>
      </c>
      <c r="M669" s="23" t="s">
        <v>63</v>
      </c>
      <c r="N669" s="23" t="s">
        <v>213</v>
      </c>
      <c r="O669" s="30" t="s">
        <v>214</v>
      </c>
      <c r="P669" s="30" t="s">
        <v>215</v>
      </c>
      <c r="Q669" s="30" t="s">
        <v>216</v>
      </c>
      <c r="R669" s="23" t="s">
        <v>217</v>
      </c>
      <c r="S669" s="24" t="s">
        <v>227</v>
      </c>
      <c r="T669" s="24" t="s">
        <v>219</v>
      </c>
      <c r="U669" s="23" t="s">
        <v>220</v>
      </c>
      <c r="V669" s="23" t="s">
        <v>221</v>
      </c>
      <c r="W669" s="23" t="s">
        <v>222</v>
      </c>
      <c r="X669" s="23" t="s">
        <v>223</v>
      </c>
      <c r="Y669" s="24" t="s">
        <v>224</v>
      </c>
      <c r="Z669" s="30" t="s">
        <v>63</v>
      </c>
      <c r="AA669" s="14" t="s">
        <v>63</v>
      </c>
      <c r="AB669" s="14" t="s">
        <v>63</v>
      </c>
      <c r="AC669" s="14" t="s">
        <v>63</v>
      </c>
      <c r="AD669" s="14" t="s">
        <v>63</v>
      </c>
      <c r="AE669" s="14" t="s">
        <v>63</v>
      </c>
      <c r="AF669" s="14" t="s">
        <v>63</v>
      </c>
      <c r="AG669" s="14" t="s">
        <v>63</v>
      </c>
      <c r="AH669" s="14" t="s">
        <v>63</v>
      </c>
      <c r="AI669" s="14" t="s">
        <v>63</v>
      </c>
      <c r="AJ669" s="14" t="s">
        <v>707</v>
      </c>
      <c r="AK669" s="14" t="s">
        <v>63</v>
      </c>
      <c r="AL669" s="14" t="s">
        <v>63</v>
      </c>
      <c r="AM669" s="14" t="s">
        <v>63</v>
      </c>
      <c r="AN669" s="57" t="s">
        <v>66</v>
      </c>
      <c r="AO669" s="57" t="s">
        <v>108</v>
      </c>
      <c r="AP669" s="220" t="s">
        <v>109</v>
      </c>
      <c r="AQ669" s="66" t="s">
        <v>63</v>
      </c>
      <c r="AR669" s="6" t="e">
        <f>VLOOKUP(A:A,EOL!A:B,2,FALSE)</f>
        <v>#N/A</v>
      </c>
    </row>
    <row r="670" spans="1:44" ht="16.5" thickTop="1" thickBot="1">
      <c r="A670" s="518" t="s">
        <v>680</v>
      </c>
      <c r="B670" s="203" t="s">
        <v>681</v>
      </c>
      <c r="C670" s="14" t="s">
        <v>108</v>
      </c>
      <c r="D670" s="14" t="s">
        <v>63</v>
      </c>
      <c r="E670" s="14" t="s">
        <v>63</v>
      </c>
      <c r="F670" s="14" t="s">
        <v>63</v>
      </c>
      <c r="G670" s="14" t="s">
        <v>63</v>
      </c>
      <c r="H670" s="14" t="s">
        <v>63</v>
      </c>
      <c r="I670" s="14" t="s">
        <v>63</v>
      </c>
      <c r="J670" s="14" t="s">
        <v>63</v>
      </c>
      <c r="K670" s="206" t="s">
        <v>682</v>
      </c>
      <c r="L670" s="14" t="s">
        <v>63</v>
      </c>
      <c r="M670" s="14" t="s">
        <v>63</v>
      </c>
      <c r="N670" s="206" t="s">
        <v>683</v>
      </c>
      <c r="O670" s="14" t="s">
        <v>684</v>
      </c>
      <c r="P670" s="14" t="s">
        <v>63</v>
      </c>
      <c r="Q670" s="14" t="s">
        <v>63</v>
      </c>
      <c r="R670" s="14" t="s">
        <v>63</v>
      </c>
      <c r="S670" s="14" t="s">
        <v>63</v>
      </c>
      <c r="T670" s="14" t="s">
        <v>63</v>
      </c>
      <c r="U670" s="14" t="s">
        <v>63</v>
      </c>
      <c r="V670" s="206" t="s">
        <v>685</v>
      </c>
      <c r="W670" s="14" t="s">
        <v>63</v>
      </c>
      <c r="X670" s="14" t="s">
        <v>63</v>
      </c>
      <c r="Y670" s="206" t="s">
        <v>686</v>
      </c>
      <c r="Z670" s="14" t="s">
        <v>63</v>
      </c>
      <c r="AA670" s="14" t="s">
        <v>63</v>
      </c>
      <c r="AB670" s="14" t="s">
        <v>63</v>
      </c>
      <c r="AC670" s="14" t="s">
        <v>63</v>
      </c>
      <c r="AD670" s="14" t="s">
        <v>63</v>
      </c>
      <c r="AE670" s="14" t="s">
        <v>63</v>
      </c>
      <c r="AF670" s="14" t="s">
        <v>63</v>
      </c>
      <c r="AG670" s="14" t="s">
        <v>63</v>
      </c>
      <c r="AH670" s="14" t="s">
        <v>63</v>
      </c>
      <c r="AI670" s="14" t="s">
        <v>63</v>
      </c>
      <c r="AJ670" s="14" t="s">
        <v>63</v>
      </c>
      <c r="AK670" s="14" t="s">
        <v>63</v>
      </c>
      <c r="AL670" s="14" t="s">
        <v>63</v>
      </c>
      <c r="AM670" s="14" t="s">
        <v>63</v>
      </c>
      <c r="AN670" s="207" t="s">
        <v>66</v>
      </c>
      <c r="AO670" s="58" t="s">
        <v>108</v>
      </c>
      <c r="AP670" s="220" t="s">
        <v>109</v>
      </c>
      <c r="AQ670" s="66" t="s">
        <v>63</v>
      </c>
      <c r="AR670" s="6" t="str">
        <f>VLOOKUP(A:A,EOL!A:B,2,FALSE)</f>
        <v>&lt;-Camera is EOL</v>
      </c>
    </row>
    <row r="671" spans="1:44" ht="16.5" thickTop="1" thickBot="1">
      <c r="A671" s="518" t="s">
        <v>689</v>
      </c>
      <c r="B671" s="203" t="s">
        <v>681</v>
      </c>
      <c r="C671" s="14" t="s">
        <v>108</v>
      </c>
      <c r="D671" s="14" t="s">
        <v>63</v>
      </c>
      <c r="E671" s="14" t="s">
        <v>63</v>
      </c>
      <c r="F671" s="14" t="s">
        <v>63</v>
      </c>
      <c r="G671" s="14" t="s">
        <v>63</v>
      </c>
      <c r="H671" s="14" t="s">
        <v>63</v>
      </c>
      <c r="I671" s="14" t="s">
        <v>63</v>
      </c>
      <c r="J671" s="14" t="s">
        <v>63</v>
      </c>
      <c r="K671" s="14" t="s">
        <v>682</v>
      </c>
      <c r="L671" s="14" t="s">
        <v>63</v>
      </c>
      <c r="M671" s="14" t="s">
        <v>63</v>
      </c>
      <c r="N671" s="206" t="s">
        <v>690</v>
      </c>
      <c r="O671" s="14" t="s">
        <v>684</v>
      </c>
      <c r="P671" s="14" t="s">
        <v>63</v>
      </c>
      <c r="Q671" s="14" t="s">
        <v>63</v>
      </c>
      <c r="R671" s="14" t="s">
        <v>63</v>
      </c>
      <c r="S671" s="14" t="s">
        <v>63</v>
      </c>
      <c r="T671" s="14" t="s">
        <v>63</v>
      </c>
      <c r="U671" s="14" t="s">
        <v>63</v>
      </c>
      <c r="V671" s="14" t="s">
        <v>685</v>
      </c>
      <c r="W671" s="14" t="s">
        <v>63</v>
      </c>
      <c r="X671" s="14" t="s">
        <v>63</v>
      </c>
      <c r="Y671" s="14" t="s">
        <v>686</v>
      </c>
      <c r="Z671" s="14" t="s">
        <v>63</v>
      </c>
      <c r="AA671" s="14" t="s">
        <v>63</v>
      </c>
      <c r="AB671" s="14" t="s">
        <v>63</v>
      </c>
      <c r="AC671" s="14" t="s">
        <v>63</v>
      </c>
      <c r="AD671" s="14" t="s">
        <v>63</v>
      </c>
      <c r="AE671" s="14" t="s">
        <v>63</v>
      </c>
      <c r="AF671" s="14" t="s">
        <v>63</v>
      </c>
      <c r="AG671" s="14" t="s">
        <v>63</v>
      </c>
      <c r="AH671" s="14" t="s">
        <v>63</v>
      </c>
      <c r="AI671" s="14" t="s">
        <v>63</v>
      </c>
      <c r="AJ671" s="14" t="s">
        <v>63</v>
      </c>
      <c r="AK671" s="14" t="s">
        <v>63</v>
      </c>
      <c r="AL671" s="14" t="s">
        <v>63</v>
      </c>
      <c r="AM671" s="14" t="s">
        <v>63</v>
      </c>
      <c r="AN671" s="207" t="s">
        <v>66</v>
      </c>
      <c r="AO671" s="58" t="s">
        <v>108</v>
      </c>
      <c r="AP671" s="220" t="s">
        <v>109</v>
      </c>
      <c r="AQ671" s="66"/>
      <c r="AR671" s="6" t="e">
        <f>VLOOKUP(A:A,EOL!A:B,2,FALSE)</f>
        <v>#N/A</v>
      </c>
    </row>
    <row r="672" spans="1:44" ht="45.75" thickTop="1">
      <c r="A672" s="547" t="s">
        <v>910</v>
      </c>
      <c r="B672" s="203" t="s">
        <v>899</v>
      </c>
      <c r="C672" s="14" t="s">
        <v>108</v>
      </c>
      <c r="D672" s="14" t="s">
        <v>63</v>
      </c>
      <c r="E672" s="14" t="s">
        <v>63</v>
      </c>
      <c r="F672" s="14" t="s">
        <v>63</v>
      </c>
      <c r="G672" s="14" t="s">
        <v>63</v>
      </c>
      <c r="H672" s="14" t="s">
        <v>63</v>
      </c>
      <c r="I672" s="14" t="s">
        <v>63</v>
      </c>
      <c r="J672" s="14" t="s">
        <v>63</v>
      </c>
      <c r="K672" s="257" t="s">
        <v>900</v>
      </c>
      <c r="L672" s="14" t="s">
        <v>63</v>
      </c>
      <c r="M672" s="14" t="s">
        <v>63</v>
      </c>
      <c r="N672" s="257" t="s">
        <v>901</v>
      </c>
      <c r="O672" s="14" t="s">
        <v>214</v>
      </c>
      <c r="P672" s="14" t="s">
        <v>215</v>
      </c>
      <c r="Q672" s="14" t="s">
        <v>216</v>
      </c>
      <c r="R672" s="257" t="s">
        <v>902</v>
      </c>
      <c r="S672" s="257" t="s">
        <v>227</v>
      </c>
      <c r="T672" s="14" t="s">
        <v>219</v>
      </c>
      <c r="U672" s="257" t="s">
        <v>903</v>
      </c>
      <c r="V672" s="257" t="s">
        <v>904</v>
      </c>
      <c r="W672" s="257" t="s">
        <v>905</v>
      </c>
      <c r="X672" s="257" t="s">
        <v>906</v>
      </c>
      <c r="Y672" s="257" t="s">
        <v>907</v>
      </c>
      <c r="Z672" s="14" t="s">
        <v>63</v>
      </c>
      <c r="AA672" s="14" t="s">
        <v>63</v>
      </c>
      <c r="AB672" s="14" t="s">
        <v>63</v>
      </c>
      <c r="AC672" s="14" t="s">
        <v>63</v>
      </c>
      <c r="AD672" s="14" t="s">
        <v>63</v>
      </c>
      <c r="AE672" s="14" t="s">
        <v>63</v>
      </c>
      <c r="AF672" s="14" t="s">
        <v>63</v>
      </c>
      <c r="AG672" s="14" t="s">
        <v>63</v>
      </c>
      <c r="AH672" s="14" t="s">
        <v>63</v>
      </c>
      <c r="AI672" s="14" t="s">
        <v>63</v>
      </c>
      <c r="AJ672" s="14" t="s">
        <v>108</v>
      </c>
      <c r="AK672" s="14" t="s">
        <v>63</v>
      </c>
      <c r="AL672" s="14" t="s">
        <v>63</v>
      </c>
      <c r="AM672" s="14" t="s">
        <v>908</v>
      </c>
      <c r="AN672" s="14" t="s">
        <v>66</v>
      </c>
      <c r="AO672" s="14" t="s">
        <v>108</v>
      </c>
      <c r="AP672" s="206" t="s">
        <v>109</v>
      </c>
      <c r="AQ672" s="66" t="s">
        <v>63</v>
      </c>
      <c r="AR672" s="6" t="str">
        <f>VLOOKUP(A:A,EOL!A:B,2,FALSE)</f>
        <v>&lt;-Camera is EOL</v>
      </c>
    </row>
    <row r="673" spans="1:44" ht="45">
      <c r="A673" s="547" t="s">
        <v>911</v>
      </c>
      <c r="B673" s="203" t="s">
        <v>899</v>
      </c>
      <c r="C673" s="14" t="s">
        <v>108</v>
      </c>
      <c r="D673" s="14" t="s">
        <v>63</v>
      </c>
      <c r="E673" s="14" t="s">
        <v>63</v>
      </c>
      <c r="F673" s="14" t="s">
        <v>63</v>
      </c>
      <c r="G673" s="14" t="s">
        <v>63</v>
      </c>
      <c r="H673" s="14" t="s">
        <v>63</v>
      </c>
      <c r="I673" s="14" t="s">
        <v>63</v>
      </c>
      <c r="J673" s="14" t="s">
        <v>63</v>
      </c>
      <c r="K673" s="257" t="s">
        <v>900</v>
      </c>
      <c r="L673" s="14" t="s">
        <v>63</v>
      </c>
      <c r="M673" s="14" t="s">
        <v>63</v>
      </c>
      <c r="N673" s="257" t="s">
        <v>912</v>
      </c>
      <c r="O673" s="14" t="s">
        <v>214</v>
      </c>
      <c r="P673" s="14" t="s">
        <v>215</v>
      </c>
      <c r="Q673" s="14" t="s">
        <v>216</v>
      </c>
      <c r="R673" s="257" t="s">
        <v>902</v>
      </c>
      <c r="S673" s="257" t="s">
        <v>227</v>
      </c>
      <c r="T673" s="14" t="s">
        <v>219</v>
      </c>
      <c r="U673" s="257" t="s">
        <v>903</v>
      </c>
      <c r="V673" s="257" t="s">
        <v>904</v>
      </c>
      <c r="W673" s="257" t="s">
        <v>905</v>
      </c>
      <c r="X673" s="257" t="s">
        <v>906</v>
      </c>
      <c r="Y673" s="257" t="s">
        <v>907</v>
      </c>
      <c r="Z673" s="14" t="s">
        <v>63</v>
      </c>
      <c r="AA673" s="14" t="s">
        <v>63</v>
      </c>
      <c r="AB673" s="14" t="s">
        <v>63</v>
      </c>
      <c r="AC673" s="14" t="s">
        <v>63</v>
      </c>
      <c r="AD673" s="14" t="s">
        <v>63</v>
      </c>
      <c r="AE673" s="14" t="s">
        <v>63</v>
      </c>
      <c r="AF673" s="14" t="s">
        <v>63</v>
      </c>
      <c r="AG673" s="14" t="s">
        <v>63</v>
      </c>
      <c r="AH673" s="14" t="s">
        <v>63</v>
      </c>
      <c r="AI673" s="14" t="s">
        <v>63</v>
      </c>
      <c r="AJ673" s="14" t="s">
        <v>108</v>
      </c>
      <c r="AK673" s="14" t="s">
        <v>63</v>
      </c>
      <c r="AL673" s="14" t="s">
        <v>63</v>
      </c>
      <c r="AM673" s="14" t="s">
        <v>908</v>
      </c>
      <c r="AN673" s="14" t="s">
        <v>66</v>
      </c>
      <c r="AO673" s="14" t="s">
        <v>108</v>
      </c>
      <c r="AP673" s="206" t="s">
        <v>109</v>
      </c>
      <c r="AQ673" s="66" t="s">
        <v>63</v>
      </c>
      <c r="AR673" s="6" t="e">
        <f>VLOOKUP(A:A,EOL!A:B,2,FALSE)</f>
        <v>#N/A</v>
      </c>
    </row>
    <row r="674" spans="1:44" ht="45.75" thickBot="1">
      <c r="A674" s="664" t="s">
        <v>898</v>
      </c>
      <c r="B674" s="226" t="s">
        <v>899</v>
      </c>
      <c r="C674" s="17" t="s">
        <v>108</v>
      </c>
      <c r="D674" s="17" t="s">
        <v>63</v>
      </c>
      <c r="E674" s="17" t="s">
        <v>63</v>
      </c>
      <c r="F674" s="17" t="s">
        <v>63</v>
      </c>
      <c r="G674" s="17" t="s">
        <v>63</v>
      </c>
      <c r="H674" s="17" t="s">
        <v>63</v>
      </c>
      <c r="I674" s="17" t="s">
        <v>63</v>
      </c>
      <c r="J674" s="17" t="s">
        <v>63</v>
      </c>
      <c r="K674" s="261" t="s">
        <v>900</v>
      </c>
      <c r="L674" s="17" t="s">
        <v>63</v>
      </c>
      <c r="M674" s="17" t="s">
        <v>63</v>
      </c>
      <c r="N674" s="261" t="s">
        <v>901</v>
      </c>
      <c r="O674" s="17" t="s">
        <v>214</v>
      </c>
      <c r="P674" s="17" t="s">
        <v>215</v>
      </c>
      <c r="Q674" s="17" t="s">
        <v>216</v>
      </c>
      <c r="R674" s="261" t="s">
        <v>902</v>
      </c>
      <c r="S674" s="261" t="s">
        <v>227</v>
      </c>
      <c r="T674" s="17" t="s">
        <v>219</v>
      </c>
      <c r="U674" s="261" t="s">
        <v>903</v>
      </c>
      <c r="V674" s="261" t="s">
        <v>904</v>
      </c>
      <c r="W674" s="261" t="s">
        <v>905</v>
      </c>
      <c r="X674" s="261" t="s">
        <v>906</v>
      </c>
      <c r="Y674" s="261" t="s">
        <v>907</v>
      </c>
      <c r="Z674" s="17" t="s">
        <v>63</v>
      </c>
      <c r="AA674" s="17" t="s">
        <v>63</v>
      </c>
      <c r="AB674" s="17" t="s">
        <v>63</v>
      </c>
      <c r="AC674" s="17" t="s">
        <v>63</v>
      </c>
      <c r="AD674" s="17" t="s">
        <v>63</v>
      </c>
      <c r="AE674" s="17" t="s">
        <v>63</v>
      </c>
      <c r="AF674" s="17" t="s">
        <v>63</v>
      </c>
      <c r="AG674" s="17" t="s">
        <v>63</v>
      </c>
      <c r="AH674" s="17" t="s">
        <v>63</v>
      </c>
      <c r="AI674" s="17" t="s">
        <v>63</v>
      </c>
      <c r="AJ674" s="17" t="s">
        <v>108</v>
      </c>
      <c r="AK674" s="17" t="s">
        <v>63</v>
      </c>
      <c r="AL674" s="17" t="s">
        <v>63</v>
      </c>
      <c r="AM674" s="17" t="s">
        <v>908</v>
      </c>
      <c r="AN674" s="17" t="s">
        <v>66</v>
      </c>
      <c r="AO674" s="17" t="s">
        <v>108</v>
      </c>
      <c r="AP674" s="206" t="s">
        <v>109</v>
      </c>
      <c r="AQ674" s="68" t="s">
        <v>63</v>
      </c>
      <c r="AR674" s="6" t="e">
        <f>VLOOKUP(A:A,EOL!A:B,2,FALSE)</f>
        <v>#N/A</v>
      </c>
    </row>
    <row r="675" spans="1:44" ht="45.75" thickTop="1">
      <c r="A675" s="736" t="s">
        <v>913</v>
      </c>
      <c r="B675" s="203" t="s">
        <v>899</v>
      </c>
      <c r="C675" s="14" t="s">
        <v>108</v>
      </c>
      <c r="D675" s="14" t="s">
        <v>63</v>
      </c>
      <c r="E675" s="14" t="s">
        <v>63</v>
      </c>
      <c r="F675" s="14" t="s">
        <v>63</v>
      </c>
      <c r="G675" s="14" t="s">
        <v>63</v>
      </c>
      <c r="H675" s="14" t="s">
        <v>63</v>
      </c>
      <c r="I675" s="14" t="s">
        <v>63</v>
      </c>
      <c r="J675" s="14" t="s">
        <v>63</v>
      </c>
      <c r="K675" s="257" t="s">
        <v>900</v>
      </c>
      <c r="L675" s="14" t="s">
        <v>63</v>
      </c>
      <c r="M675" s="14" t="s">
        <v>63</v>
      </c>
      <c r="N675" s="257" t="s">
        <v>901</v>
      </c>
      <c r="O675" s="14" t="s">
        <v>214</v>
      </c>
      <c r="P675" s="14" t="s">
        <v>215</v>
      </c>
      <c r="Q675" s="14" t="s">
        <v>216</v>
      </c>
      <c r="R675" s="257" t="s">
        <v>902</v>
      </c>
      <c r="S675" s="257" t="s">
        <v>227</v>
      </c>
      <c r="T675" s="14" t="s">
        <v>219</v>
      </c>
      <c r="U675" s="257" t="s">
        <v>903</v>
      </c>
      <c r="V675" s="257" t="s">
        <v>904</v>
      </c>
      <c r="W675" s="257" t="s">
        <v>905</v>
      </c>
      <c r="X675" s="257" t="s">
        <v>906</v>
      </c>
      <c r="Y675" s="257" t="s">
        <v>907</v>
      </c>
      <c r="Z675" s="14" t="s">
        <v>63</v>
      </c>
      <c r="AA675" s="14" t="s">
        <v>63</v>
      </c>
      <c r="AB675" s="14" t="s">
        <v>63</v>
      </c>
      <c r="AC675" s="14" t="s">
        <v>63</v>
      </c>
      <c r="AD675" s="14" t="s">
        <v>63</v>
      </c>
      <c r="AE675" s="14" t="s">
        <v>63</v>
      </c>
      <c r="AF675" s="14" t="s">
        <v>63</v>
      </c>
      <c r="AG675" s="14" t="s">
        <v>63</v>
      </c>
      <c r="AH675" s="14" t="s">
        <v>63</v>
      </c>
      <c r="AI675" s="14" t="s">
        <v>63</v>
      </c>
      <c r="AJ675" s="14" t="s">
        <v>108</v>
      </c>
      <c r="AK675" s="14" t="s">
        <v>63</v>
      </c>
      <c r="AL675" s="14" t="s">
        <v>63</v>
      </c>
      <c r="AM675" s="14" t="s">
        <v>908</v>
      </c>
      <c r="AN675" s="14" t="s">
        <v>66</v>
      </c>
      <c r="AO675" s="14" t="s">
        <v>108</v>
      </c>
      <c r="AP675" s="206" t="s">
        <v>109</v>
      </c>
      <c r="AQ675" s="66" t="s">
        <v>63</v>
      </c>
      <c r="AR675" s="6" t="str">
        <f>VLOOKUP(A:A,EOL!A:B,2,FALSE)</f>
        <v>&lt;-Camera is EOL</v>
      </c>
    </row>
    <row r="676" spans="1:44" ht="45.75" thickBot="1">
      <c r="A676" s="655" t="s">
        <v>988</v>
      </c>
      <c r="B676" s="751" t="s">
        <v>985</v>
      </c>
      <c r="C676" s="14" t="s">
        <v>108</v>
      </c>
      <c r="D676" s="14" t="s">
        <v>63</v>
      </c>
      <c r="E676" s="14" t="s">
        <v>63</v>
      </c>
      <c r="F676" s="14" t="s">
        <v>63</v>
      </c>
      <c r="G676" s="14" t="s">
        <v>63</v>
      </c>
      <c r="H676" s="14" t="s">
        <v>63</v>
      </c>
      <c r="I676" s="14" t="s">
        <v>63</v>
      </c>
      <c r="J676" s="14" t="s">
        <v>63</v>
      </c>
      <c r="K676" s="257" t="s">
        <v>900</v>
      </c>
      <c r="L676" s="14" t="s">
        <v>63</v>
      </c>
      <c r="M676" s="14" t="s">
        <v>63</v>
      </c>
      <c r="N676" s="257" t="s">
        <v>915</v>
      </c>
      <c r="O676" s="14" t="s">
        <v>214</v>
      </c>
      <c r="P676" s="14" t="s">
        <v>215</v>
      </c>
      <c r="Q676" s="14" t="s">
        <v>216</v>
      </c>
      <c r="R676" s="257" t="s">
        <v>902</v>
      </c>
      <c r="S676" s="257" t="s">
        <v>227</v>
      </c>
      <c r="T676" s="14" t="s">
        <v>219</v>
      </c>
      <c r="U676" s="257" t="s">
        <v>903</v>
      </c>
      <c r="V676" s="257" t="s">
        <v>904</v>
      </c>
      <c r="W676" s="257" t="s">
        <v>905</v>
      </c>
      <c r="X676" s="257" t="s">
        <v>906</v>
      </c>
      <c r="Y676" s="257" t="s">
        <v>907</v>
      </c>
      <c r="Z676" s="14" t="s">
        <v>63</v>
      </c>
      <c r="AA676" s="14" t="s">
        <v>63</v>
      </c>
      <c r="AB676" s="14" t="s">
        <v>63</v>
      </c>
      <c r="AC676" s="14" t="s">
        <v>63</v>
      </c>
      <c r="AD676" s="14" t="s">
        <v>63</v>
      </c>
      <c r="AE676" s="14" t="s">
        <v>63</v>
      </c>
      <c r="AF676" s="14" t="s">
        <v>63</v>
      </c>
      <c r="AG676" s="14" t="s">
        <v>63</v>
      </c>
      <c r="AH676" s="14" t="s">
        <v>63</v>
      </c>
      <c r="AI676" s="14" t="s">
        <v>63</v>
      </c>
      <c r="AJ676" s="14" t="s">
        <v>108</v>
      </c>
      <c r="AK676" s="14" t="s">
        <v>63</v>
      </c>
      <c r="AL676" s="14" t="s">
        <v>63</v>
      </c>
      <c r="AM676" s="14" t="s">
        <v>908</v>
      </c>
      <c r="AN676" s="14" t="s">
        <v>66</v>
      </c>
      <c r="AO676" s="14" t="s">
        <v>108</v>
      </c>
      <c r="AP676" s="222" t="s">
        <v>363</v>
      </c>
      <c r="AQ676" s="66" t="s">
        <v>63</v>
      </c>
      <c r="AR676" s="6" t="e">
        <f>VLOOKUP(A:A,EOL!A:B,2,FALSE)</f>
        <v>#N/A</v>
      </c>
    </row>
    <row r="677" spans="1:44" ht="16.5" thickTop="1" thickBot="1">
      <c r="A677" s="518" t="s">
        <v>276</v>
      </c>
      <c r="B677" s="437" t="s">
        <v>277</v>
      </c>
      <c r="C677" s="206" t="s">
        <v>108</v>
      </c>
      <c r="D677" s="14"/>
      <c r="E677" s="14"/>
      <c r="F677" s="14"/>
      <c r="G677" s="14"/>
      <c r="H677" s="14"/>
      <c r="I677" s="14"/>
      <c r="J677" s="206"/>
      <c r="K677" s="206"/>
      <c r="L677" s="14"/>
      <c r="M677" s="23"/>
      <c r="N677" s="23"/>
      <c r="O677" s="14"/>
      <c r="P677" s="14"/>
      <c r="Q677" s="14"/>
      <c r="R677" s="23"/>
      <c r="S677" s="24"/>
      <c r="T677" s="24"/>
      <c r="U677" s="23"/>
      <c r="V677" s="23"/>
      <c r="W677" s="23"/>
      <c r="X677" s="23"/>
      <c r="Y677" s="25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  <c r="AJ677" s="14"/>
      <c r="AK677" s="14"/>
      <c r="AL677" s="14"/>
      <c r="AM677" s="14"/>
      <c r="AN677" s="57"/>
      <c r="AO677" s="207"/>
      <c r="AP677" s="220" t="s">
        <v>109</v>
      </c>
      <c r="AQ677" s="66" t="s">
        <v>63</v>
      </c>
      <c r="AR677" s="6" t="e">
        <f>VLOOKUP(A:A,EOL!A:B,2,FALSE)</f>
        <v>#N/A</v>
      </c>
    </row>
    <row r="678" spans="1:44" ht="46.5" thickTop="1" thickBot="1">
      <c r="A678" s="523" t="s">
        <v>648</v>
      </c>
      <c r="B678" s="65" t="s">
        <v>649</v>
      </c>
      <c r="C678" s="14" t="s">
        <v>108</v>
      </c>
      <c r="D678" s="206" t="s">
        <v>650</v>
      </c>
      <c r="E678" s="14" t="s">
        <v>371</v>
      </c>
      <c r="F678" s="14" t="s">
        <v>63</v>
      </c>
      <c r="G678" s="30" t="s">
        <v>63</v>
      </c>
      <c r="H678" s="30" t="s">
        <v>63</v>
      </c>
      <c r="I678" s="30" t="s">
        <v>63</v>
      </c>
      <c r="J678" s="14" t="s">
        <v>651</v>
      </c>
      <c r="K678" s="34" t="s">
        <v>373</v>
      </c>
      <c r="L678" s="34" t="s">
        <v>652</v>
      </c>
      <c r="M678" s="14" t="s">
        <v>63</v>
      </c>
      <c r="N678" s="23" t="s">
        <v>213</v>
      </c>
      <c r="O678" s="30" t="s">
        <v>214</v>
      </c>
      <c r="P678" s="30" t="s">
        <v>215</v>
      </c>
      <c r="Q678" s="30" t="s">
        <v>216</v>
      </c>
      <c r="R678" s="23" t="s">
        <v>217</v>
      </c>
      <c r="S678" s="24" t="s">
        <v>227</v>
      </c>
      <c r="T678" s="24" t="s">
        <v>219</v>
      </c>
      <c r="U678" s="23" t="s">
        <v>220</v>
      </c>
      <c r="V678" s="23" t="s">
        <v>221</v>
      </c>
      <c r="W678" s="23" t="s">
        <v>222</v>
      </c>
      <c r="X678" s="23" t="s">
        <v>223</v>
      </c>
      <c r="Y678" s="24" t="s">
        <v>224</v>
      </c>
      <c r="Z678" s="30" t="s">
        <v>63</v>
      </c>
      <c r="AA678" s="14" t="s">
        <v>63</v>
      </c>
      <c r="AB678" s="14" t="s">
        <v>63</v>
      </c>
      <c r="AC678" s="14" t="s">
        <v>63</v>
      </c>
      <c r="AD678" s="14" t="s">
        <v>63</v>
      </c>
      <c r="AE678" s="14" t="s">
        <v>63</v>
      </c>
      <c r="AF678" s="14" t="s">
        <v>63</v>
      </c>
      <c r="AG678" s="14" t="s">
        <v>63</v>
      </c>
      <c r="AH678" s="14" t="s">
        <v>63</v>
      </c>
      <c r="AI678" s="14" t="s">
        <v>63</v>
      </c>
      <c r="AJ678" s="14" t="s">
        <v>63</v>
      </c>
      <c r="AK678" s="14" t="s">
        <v>63</v>
      </c>
      <c r="AL678" s="14" t="s">
        <v>63</v>
      </c>
      <c r="AM678" s="14" t="s">
        <v>63</v>
      </c>
      <c r="AN678" s="207" t="s">
        <v>66</v>
      </c>
      <c r="AO678" s="57" t="s">
        <v>108</v>
      </c>
      <c r="AP678" s="220" t="s">
        <v>363</v>
      </c>
      <c r="AQ678" s="66" t="s">
        <v>63</v>
      </c>
      <c r="AR678" s="6" t="e">
        <f>VLOOKUP(A:A,EOL!A:B,2,FALSE)</f>
        <v>#N/A</v>
      </c>
    </row>
    <row r="679" spans="1:44" ht="46.5" thickTop="1" thickBot="1">
      <c r="A679" s="523" t="s">
        <v>722</v>
      </c>
      <c r="B679" s="75" t="s">
        <v>723</v>
      </c>
      <c r="C679" s="14" t="s">
        <v>108</v>
      </c>
      <c r="D679" s="14" t="s">
        <v>650</v>
      </c>
      <c r="E679" s="206" t="s">
        <v>371</v>
      </c>
      <c r="F679" s="14" t="s">
        <v>63</v>
      </c>
      <c r="G679" s="30" t="s">
        <v>63</v>
      </c>
      <c r="H679" s="30" t="s">
        <v>63</v>
      </c>
      <c r="I679" s="30" t="s">
        <v>63</v>
      </c>
      <c r="J679" s="14" t="s">
        <v>724</v>
      </c>
      <c r="K679" s="34" t="s">
        <v>373</v>
      </c>
      <c r="L679" s="34" t="s">
        <v>652</v>
      </c>
      <c r="M679" s="23" t="s">
        <v>63</v>
      </c>
      <c r="N679" s="23" t="s">
        <v>213</v>
      </c>
      <c r="O679" s="23" t="s">
        <v>214</v>
      </c>
      <c r="P679" s="23" t="s">
        <v>215</v>
      </c>
      <c r="Q679" s="23" t="s">
        <v>216</v>
      </c>
      <c r="R679" s="23" t="s">
        <v>217</v>
      </c>
      <c r="S679" s="24" t="s">
        <v>227</v>
      </c>
      <c r="T679" s="24" t="s">
        <v>219</v>
      </c>
      <c r="U679" s="23" t="s">
        <v>220</v>
      </c>
      <c r="V679" s="23" t="s">
        <v>221</v>
      </c>
      <c r="W679" s="23" t="s">
        <v>222</v>
      </c>
      <c r="X679" s="23" t="s">
        <v>223</v>
      </c>
      <c r="Y679" s="24" t="s">
        <v>224</v>
      </c>
      <c r="Z679" s="30" t="s">
        <v>63</v>
      </c>
      <c r="AA679" s="14" t="s">
        <v>63</v>
      </c>
      <c r="AB679" s="14" t="s">
        <v>63</v>
      </c>
      <c r="AC679" s="14" t="s">
        <v>63</v>
      </c>
      <c r="AD679" s="14" t="s">
        <v>63</v>
      </c>
      <c r="AE679" s="14" t="s">
        <v>63</v>
      </c>
      <c r="AF679" s="14" t="s">
        <v>63</v>
      </c>
      <c r="AG679" s="14" t="s">
        <v>63</v>
      </c>
      <c r="AH679" s="14" t="s">
        <v>63</v>
      </c>
      <c r="AI679" s="14" t="s">
        <v>63</v>
      </c>
      <c r="AJ679" s="14" t="s">
        <v>707</v>
      </c>
      <c r="AK679" s="14" t="s">
        <v>63</v>
      </c>
      <c r="AL679" s="14" t="s">
        <v>63</v>
      </c>
      <c r="AM679" s="14" t="s">
        <v>63</v>
      </c>
      <c r="AN679" s="57" t="s">
        <v>66</v>
      </c>
      <c r="AO679" s="57" t="s">
        <v>108</v>
      </c>
      <c r="AP679" s="220" t="s">
        <v>363</v>
      </c>
      <c r="AQ679" s="66" t="s">
        <v>63</v>
      </c>
      <c r="AR679" s="6" t="e">
        <f>VLOOKUP(A:A,EOL!A:B,2,FALSE)</f>
        <v>#N/A</v>
      </c>
    </row>
    <row r="680" spans="1:44" ht="46.5" thickTop="1" thickBot="1">
      <c r="A680" s="523" t="s">
        <v>725</v>
      </c>
      <c r="B680" s="75" t="s">
        <v>723</v>
      </c>
      <c r="C680" s="14" t="s">
        <v>108</v>
      </c>
      <c r="D680" s="14" t="s">
        <v>650</v>
      </c>
      <c r="E680" s="206" t="s">
        <v>371</v>
      </c>
      <c r="F680" s="14" t="s">
        <v>63</v>
      </c>
      <c r="G680" s="30" t="s">
        <v>63</v>
      </c>
      <c r="H680" s="30" t="s">
        <v>63</v>
      </c>
      <c r="I680" s="30" t="s">
        <v>63</v>
      </c>
      <c r="J680" s="14" t="s">
        <v>724</v>
      </c>
      <c r="K680" s="34" t="s">
        <v>373</v>
      </c>
      <c r="L680" s="34" t="s">
        <v>652</v>
      </c>
      <c r="M680" s="23" t="s">
        <v>63</v>
      </c>
      <c r="N680" s="23" t="s">
        <v>213</v>
      </c>
      <c r="O680" s="23" t="s">
        <v>214</v>
      </c>
      <c r="P680" s="23" t="s">
        <v>215</v>
      </c>
      <c r="Q680" s="23" t="s">
        <v>216</v>
      </c>
      <c r="R680" s="23" t="s">
        <v>217</v>
      </c>
      <c r="S680" s="24" t="s">
        <v>227</v>
      </c>
      <c r="T680" s="24" t="s">
        <v>219</v>
      </c>
      <c r="U680" s="23" t="s">
        <v>220</v>
      </c>
      <c r="V680" s="23" t="s">
        <v>221</v>
      </c>
      <c r="W680" s="23" t="s">
        <v>222</v>
      </c>
      <c r="X680" s="23" t="s">
        <v>223</v>
      </c>
      <c r="Y680" s="24" t="s">
        <v>224</v>
      </c>
      <c r="Z680" s="30" t="s">
        <v>63</v>
      </c>
      <c r="AA680" s="14" t="s">
        <v>63</v>
      </c>
      <c r="AB680" s="14" t="s">
        <v>63</v>
      </c>
      <c r="AC680" s="14" t="s">
        <v>63</v>
      </c>
      <c r="AD680" s="14" t="s">
        <v>63</v>
      </c>
      <c r="AE680" s="14" t="s">
        <v>63</v>
      </c>
      <c r="AF680" s="14" t="s">
        <v>63</v>
      </c>
      <c r="AG680" s="14" t="s">
        <v>63</v>
      </c>
      <c r="AH680" s="14" t="s">
        <v>63</v>
      </c>
      <c r="AI680" s="14" t="s">
        <v>63</v>
      </c>
      <c r="AJ680" s="14" t="s">
        <v>707</v>
      </c>
      <c r="AK680" s="14" t="s">
        <v>63</v>
      </c>
      <c r="AL680" s="14" t="s">
        <v>63</v>
      </c>
      <c r="AM680" s="14" t="s">
        <v>63</v>
      </c>
      <c r="AN680" s="57" t="s">
        <v>66</v>
      </c>
      <c r="AO680" s="57" t="s">
        <v>108</v>
      </c>
      <c r="AP680" s="220" t="s">
        <v>363</v>
      </c>
      <c r="AQ680" s="66" t="s">
        <v>63</v>
      </c>
      <c r="AR680" s="6" t="e">
        <f>VLOOKUP(A:A,EOL!A:B,2,FALSE)</f>
        <v>#N/A</v>
      </c>
    </row>
    <row r="681" spans="1:44" ht="46.5" thickTop="1" thickBot="1">
      <c r="A681" s="518" t="s">
        <v>726</v>
      </c>
      <c r="B681" s="75" t="s">
        <v>723</v>
      </c>
      <c r="C681" s="14" t="s">
        <v>108</v>
      </c>
      <c r="D681" s="14" t="s">
        <v>650</v>
      </c>
      <c r="E681" s="206" t="s">
        <v>371</v>
      </c>
      <c r="F681" s="14" t="s">
        <v>63</v>
      </c>
      <c r="G681" s="30" t="s">
        <v>63</v>
      </c>
      <c r="H681" s="30" t="s">
        <v>63</v>
      </c>
      <c r="I681" s="30" t="s">
        <v>63</v>
      </c>
      <c r="J681" s="14" t="s">
        <v>724</v>
      </c>
      <c r="K681" s="34" t="s">
        <v>373</v>
      </c>
      <c r="L681" s="34" t="s">
        <v>652</v>
      </c>
      <c r="M681" s="23" t="s">
        <v>63</v>
      </c>
      <c r="N681" s="23" t="s">
        <v>213</v>
      </c>
      <c r="O681" s="23" t="s">
        <v>214</v>
      </c>
      <c r="P681" s="23" t="s">
        <v>215</v>
      </c>
      <c r="Q681" s="23" t="s">
        <v>216</v>
      </c>
      <c r="R681" s="23" t="s">
        <v>217</v>
      </c>
      <c r="S681" s="24" t="s">
        <v>227</v>
      </c>
      <c r="T681" s="24" t="s">
        <v>219</v>
      </c>
      <c r="U681" s="23" t="s">
        <v>220</v>
      </c>
      <c r="V681" s="23" t="s">
        <v>221</v>
      </c>
      <c r="W681" s="23" t="s">
        <v>222</v>
      </c>
      <c r="X681" s="23" t="s">
        <v>223</v>
      </c>
      <c r="Y681" s="24" t="s">
        <v>224</v>
      </c>
      <c r="Z681" s="30" t="s">
        <v>63</v>
      </c>
      <c r="AA681" s="14" t="s">
        <v>63</v>
      </c>
      <c r="AB681" s="14" t="s">
        <v>63</v>
      </c>
      <c r="AC681" s="14" t="s">
        <v>63</v>
      </c>
      <c r="AD681" s="14" t="s">
        <v>63</v>
      </c>
      <c r="AE681" s="14" t="s">
        <v>63</v>
      </c>
      <c r="AF681" s="14" t="s">
        <v>63</v>
      </c>
      <c r="AG681" s="14" t="s">
        <v>63</v>
      </c>
      <c r="AH681" s="14" t="s">
        <v>63</v>
      </c>
      <c r="AI681" s="14" t="s">
        <v>63</v>
      </c>
      <c r="AJ681" s="14" t="s">
        <v>707</v>
      </c>
      <c r="AK681" s="14" t="s">
        <v>63</v>
      </c>
      <c r="AL681" s="14" t="s">
        <v>63</v>
      </c>
      <c r="AM681" s="14" t="s">
        <v>63</v>
      </c>
      <c r="AN681" s="57" t="s">
        <v>66</v>
      </c>
      <c r="AO681" s="57" t="s">
        <v>108</v>
      </c>
      <c r="AP681" s="220" t="s">
        <v>363</v>
      </c>
      <c r="AQ681" s="66" t="s">
        <v>63</v>
      </c>
      <c r="AR681" s="6" t="e">
        <f>VLOOKUP(A:A,EOL!A:B,2,FALSE)</f>
        <v>#N/A</v>
      </c>
    </row>
    <row r="682" spans="1:44" ht="16.5" thickTop="1" thickBot="1">
      <c r="A682" s="518" t="s">
        <v>687</v>
      </c>
      <c r="B682" s="203" t="s">
        <v>681</v>
      </c>
      <c r="C682" s="14" t="s">
        <v>108</v>
      </c>
      <c r="D682" s="14" t="s">
        <v>63</v>
      </c>
      <c r="E682" s="14" t="s">
        <v>63</v>
      </c>
      <c r="F682" s="14" t="s">
        <v>63</v>
      </c>
      <c r="G682" s="14" t="s">
        <v>63</v>
      </c>
      <c r="H682" s="14" t="s">
        <v>63</v>
      </c>
      <c r="I682" s="14" t="s">
        <v>63</v>
      </c>
      <c r="J682" s="14" t="s">
        <v>63</v>
      </c>
      <c r="K682" s="14" t="s">
        <v>682</v>
      </c>
      <c r="L682" s="14" t="s">
        <v>63</v>
      </c>
      <c r="M682" s="14" t="s">
        <v>63</v>
      </c>
      <c r="N682" s="206" t="s">
        <v>683</v>
      </c>
      <c r="O682" s="14" t="s">
        <v>684</v>
      </c>
      <c r="P682" s="14" t="s">
        <v>63</v>
      </c>
      <c r="Q682" s="14" t="s">
        <v>63</v>
      </c>
      <c r="R682" s="14" t="s">
        <v>63</v>
      </c>
      <c r="S682" s="14" t="s">
        <v>63</v>
      </c>
      <c r="T682" s="14" t="s">
        <v>63</v>
      </c>
      <c r="U682" s="14" t="s">
        <v>63</v>
      </c>
      <c r="V682" s="14" t="s">
        <v>685</v>
      </c>
      <c r="W682" s="14" t="s">
        <v>63</v>
      </c>
      <c r="X682" s="14" t="s">
        <v>63</v>
      </c>
      <c r="Y682" s="14" t="s">
        <v>686</v>
      </c>
      <c r="Z682" s="14" t="s">
        <v>63</v>
      </c>
      <c r="AA682" s="14" t="s">
        <v>63</v>
      </c>
      <c r="AB682" s="14" t="s">
        <v>63</v>
      </c>
      <c r="AC682" s="14" t="s">
        <v>63</v>
      </c>
      <c r="AD682" s="14" t="s">
        <v>63</v>
      </c>
      <c r="AE682" s="14" t="s">
        <v>63</v>
      </c>
      <c r="AF682" s="14" t="s">
        <v>63</v>
      </c>
      <c r="AG682" s="14" t="s">
        <v>63</v>
      </c>
      <c r="AH682" s="14" t="s">
        <v>63</v>
      </c>
      <c r="AI682" s="14" t="s">
        <v>63</v>
      </c>
      <c r="AJ682" s="14" t="s">
        <v>63</v>
      </c>
      <c r="AK682" s="14" t="s">
        <v>63</v>
      </c>
      <c r="AL682" s="14" t="s">
        <v>63</v>
      </c>
      <c r="AM682" s="14" t="s">
        <v>63</v>
      </c>
      <c r="AN682" s="207" t="s">
        <v>66</v>
      </c>
      <c r="AO682" s="58" t="s">
        <v>108</v>
      </c>
      <c r="AP682" s="220" t="s">
        <v>109</v>
      </c>
      <c r="AQ682" s="66" t="s">
        <v>63</v>
      </c>
      <c r="AR682" s="6" t="str">
        <f>VLOOKUP(A:A,EOL!A:B,2,FALSE)</f>
        <v>&lt;-Camera is EOL</v>
      </c>
    </row>
    <row r="683" spans="1:44" ht="16.5" thickTop="1" thickBot="1">
      <c r="A683" s="547" t="s">
        <v>989</v>
      </c>
      <c r="B683" s="264" t="s">
        <v>990</v>
      </c>
      <c r="C683" s="14" t="s">
        <v>108</v>
      </c>
      <c r="D683" s="14" t="s">
        <v>63</v>
      </c>
      <c r="E683" s="14" t="s">
        <v>63</v>
      </c>
      <c r="F683" s="14" t="s">
        <v>63</v>
      </c>
      <c r="G683" s="14" t="s">
        <v>63</v>
      </c>
      <c r="H683" s="14" t="s">
        <v>63</v>
      </c>
      <c r="I683" s="14" t="s">
        <v>63</v>
      </c>
      <c r="J683" s="14" t="s">
        <v>63</v>
      </c>
      <c r="K683" s="257"/>
      <c r="L683" s="14"/>
      <c r="M683" s="14"/>
      <c r="N683" s="257"/>
      <c r="O683" s="14"/>
      <c r="P683" s="14"/>
      <c r="Q683" s="14"/>
      <c r="R683" s="257"/>
      <c r="S683" s="257"/>
      <c r="T683" s="14"/>
      <c r="U683" s="257"/>
      <c r="V683" s="257"/>
      <c r="W683" s="257"/>
      <c r="X683" s="257"/>
      <c r="Y683" s="257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  <c r="AM683" s="14"/>
      <c r="AN683" s="14"/>
      <c r="AO683" s="14" t="s">
        <v>108</v>
      </c>
      <c r="AP683" s="222" t="s">
        <v>363</v>
      </c>
      <c r="AQ683" s="66" t="s">
        <v>63</v>
      </c>
      <c r="AR683" s="6" t="e">
        <f>VLOOKUP(A:A,EOL!A:B,2,FALSE)</f>
        <v>#N/A</v>
      </c>
    </row>
    <row r="684" spans="1:44" ht="46.5" thickTop="1" thickBot="1">
      <c r="A684" s="523" t="s">
        <v>826</v>
      </c>
      <c r="B684" s="203" t="s">
        <v>823</v>
      </c>
      <c r="C684" s="14" t="s">
        <v>108</v>
      </c>
      <c r="D684" s="14" t="s">
        <v>63</v>
      </c>
      <c r="E684" s="14" t="s">
        <v>63</v>
      </c>
      <c r="F684" s="14" t="s">
        <v>63</v>
      </c>
      <c r="G684" s="30" t="s">
        <v>63</v>
      </c>
      <c r="H684" s="30" t="s">
        <v>63</v>
      </c>
      <c r="I684" s="30" t="s">
        <v>63</v>
      </c>
      <c r="J684" s="14" t="s">
        <v>824</v>
      </c>
      <c r="K684" s="34" t="s">
        <v>238</v>
      </c>
      <c r="L684" s="34" t="s">
        <v>63</v>
      </c>
      <c r="M684" s="23" t="s">
        <v>743</v>
      </c>
      <c r="N684" s="23" t="s">
        <v>213</v>
      </c>
      <c r="O684" s="23" t="s">
        <v>214</v>
      </c>
      <c r="P684" s="23" t="s">
        <v>215</v>
      </c>
      <c r="Q684" s="23" t="s">
        <v>216</v>
      </c>
      <c r="R684" s="23" t="s">
        <v>217</v>
      </c>
      <c r="S684" s="24" t="s">
        <v>227</v>
      </c>
      <c r="T684" s="24" t="s">
        <v>219</v>
      </c>
      <c r="U684" s="23" t="s">
        <v>220</v>
      </c>
      <c r="V684" s="23" t="s">
        <v>221</v>
      </c>
      <c r="W684" s="23" t="s">
        <v>222</v>
      </c>
      <c r="X684" s="23" t="s">
        <v>223</v>
      </c>
      <c r="Y684" s="24" t="s">
        <v>224</v>
      </c>
      <c r="Z684" s="30" t="s">
        <v>63</v>
      </c>
      <c r="AA684" s="14" t="s">
        <v>63</v>
      </c>
      <c r="AB684" s="14" t="s">
        <v>63</v>
      </c>
      <c r="AC684" s="14" t="s">
        <v>63</v>
      </c>
      <c r="AD684" s="14" t="s">
        <v>63</v>
      </c>
      <c r="AE684" s="14" t="s">
        <v>63</v>
      </c>
      <c r="AF684" s="14" t="s">
        <v>63</v>
      </c>
      <c r="AG684" s="14" t="s">
        <v>63</v>
      </c>
      <c r="AH684" s="14" t="s">
        <v>63</v>
      </c>
      <c r="AI684" s="14" t="s">
        <v>63</v>
      </c>
      <c r="AJ684" s="14" t="s">
        <v>791</v>
      </c>
      <c r="AK684" s="14" t="s">
        <v>63</v>
      </c>
      <c r="AL684" s="14" t="s">
        <v>63</v>
      </c>
      <c r="AM684" s="14" t="s">
        <v>63</v>
      </c>
      <c r="AN684" s="57" t="s">
        <v>66</v>
      </c>
      <c r="AO684" s="57" t="s">
        <v>108</v>
      </c>
      <c r="AP684" s="70" t="s">
        <v>109</v>
      </c>
      <c r="AQ684" s="66" t="s">
        <v>63</v>
      </c>
      <c r="AR684" s="6" t="e">
        <f>VLOOKUP(A:A,EOL!A:B,2,FALSE)</f>
        <v>#N/A</v>
      </c>
    </row>
    <row r="685" spans="1:44" ht="46.5" thickTop="1" thickBot="1">
      <c r="A685" s="523" t="s">
        <v>827</v>
      </c>
      <c r="B685" s="203" t="s">
        <v>823</v>
      </c>
      <c r="C685" s="14" t="s">
        <v>108</v>
      </c>
      <c r="D685" s="14" t="s">
        <v>63</v>
      </c>
      <c r="E685" s="14" t="s">
        <v>63</v>
      </c>
      <c r="F685" s="14" t="s">
        <v>63</v>
      </c>
      <c r="G685" s="30" t="s">
        <v>63</v>
      </c>
      <c r="H685" s="30" t="s">
        <v>63</v>
      </c>
      <c r="I685" s="30" t="s">
        <v>63</v>
      </c>
      <c r="J685" s="14" t="s">
        <v>824</v>
      </c>
      <c r="K685" s="34" t="s">
        <v>238</v>
      </c>
      <c r="L685" s="34" t="s">
        <v>63</v>
      </c>
      <c r="M685" s="23" t="s">
        <v>743</v>
      </c>
      <c r="N685" s="23" t="s">
        <v>213</v>
      </c>
      <c r="O685" s="23" t="s">
        <v>214</v>
      </c>
      <c r="P685" s="23" t="s">
        <v>215</v>
      </c>
      <c r="Q685" s="23" t="s">
        <v>216</v>
      </c>
      <c r="R685" s="23" t="s">
        <v>217</v>
      </c>
      <c r="S685" s="24" t="s">
        <v>227</v>
      </c>
      <c r="T685" s="24" t="s">
        <v>219</v>
      </c>
      <c r="U685" s="23" t="s">
        <v>220</v>
      </c>
      <c r="V685" s="23" t="s">
        <v>221</v>
      </c>
      <c r="W685" s="23" t="s">
        <v>222</v>
      </c>
      <c r="X685" s="23" t="s">
        <v>223</v>
      </c>
      <c r="Y685" s="24" t="s">
        <v>224</v>
      </c>
      <c r="Z685" s="30" t="s">
        <v>63</v>
      </c>
      <c r="AA685" s="14" t="s">
        <v>63</v>
      </c>
      <c r="AB685" s="14" t="s">
        <v>63</v>
      </c>
      <c r="AC685" s="14" t="s">
        <v>63</v>
      </c>
      <c r="AD685" s="14" t="s">
        <v>63</v>
      </c>
      <c r="AE685" s="14" t="s">
        <v>63</v>
      </c>
      <c r="AF685" s="14" t="s">
        <v>63</v>
      </c>
      <c r="AG685" s="14" t="s">
        <v>63</v>
      </c>
      <c r="AH685" s="14" t="s">
        <v>63</v>
      </c>
      <c r="AI685" s="14" t="s">
        <v>63</v>
      </c>
      <c r="AJ685" s="14" t="s">
        <v>791</v>
      </c>
      <c r="AK685" s="14" t="s">
        <v>63</v>
      </c>
      <c r="AL685" s="14" t="s">
        <v>63</v>
      </c>
      <c r="AM685" s="14" t="s">
        <v>63</v>
      </c>
      <c r="AN685" s="57" t="s">
        <v>66</v>
      </c>
      <c r="AO685" s="57" t="s">
        <v>108</v>
      </c>
      <c r="AP685" s="70" t="s">
        <v>109</v>
      </c>
      <c r="AQ685" s="66" t="s">
        <v>63</v>
      </c>
      <c r="AR685" s="6" t="e">
        <f>VLOOKUP(A:A,EOL!A:B,2,FALSE)</f>
        <v>#N/A</v>
      </c>
    </row>
    <row r="686" spans="1:44" ht="46.5" thickTop="1" thickBot="1">
      <c r="A686" s="523" t="s">
        <v>828</v>
      </c>
      <c r="B686" s="203" t="s">
        <v>823</v>
      </c>
      <c r="C686" s="14" t="s">
        <v>108</v>
      </c>
      <c r="D686" s="14" t="s">
        <v>63</v>
      </c>
      <c r="E686" s="14" t="s">
        <v>63</v>
      </c>
      <c r="F686" s="14" t="s">
        <v>63</v>
      </c>
      <c r="G686" s="30" t="s">
        <v>63</v>
      </c>
      <c r="H686" s="30" t="s">
        <v>63</v>
      </c>
      <c r="I686" s="30" t="s">
        <v>63</v>
      </c>
      <c r="J686" s="14" t="s">
        <v>824</v>
      </c>
      <c r="K686" s="34" t="s">
        <v>238</v>
      </c>
      <c r="L686" s="34" t="s">
        <v>63</v>
      </c>
      <c r="M686" s="23" t="s">
        <v>743</v>
      </c>
      <c r="N686" s="23" t="s">
        <v>213</v>
      </c>
      <c r="O686" s="23" t="s">
        <v>214</v>
      </c>
      <c r="P686" s="23" t="s">
        <v>215</v>
      </c>
      <c r="Q686" s="23" t="s">
        <v>216</v>
      </c>
      <c r="R686" s="23" t="s">
        <v>217</v>
      </c>
      <c r="S686" s="24" t="s">
        <v>227</v>
      </c>
      <c r="T686" s="24" t="s">
        <v>219</v>
      </c>
      <c r="U686" s="23" t="s">
        <v>220</v>
      </c>
      <c r="V686" s="23" t="s">
        <v>221</v>
      </c>
      <c r="W686" s="23" t="s">
        <v>222</v>
      </c>
      <c r="X686" s="23" t="s">
        <v>223</v>
      </c>
      <c r="Y686" s="24" t="s">
        <v>224</v>
      </c>
      <c r="Z686" s="30" t="s">
        <v>63</v>
      </c>
      <c r="AA686" s="14" t="s">
        <v>63</v>
      </c>
      <c r="AB686" s="14" t="s">
        <v>63</v>
      </c>
      <c r="AC686" s="14" t="s">
        <v>63</v>
      </c>
      <c r="AD686" s="14" t="s">
        <v>63</v>
      </c>
      <c r="AE686" s="14" t="s">
        <v>63</v>
      </c>
      <c r="AF686" s="14" t="s">
        <v>63</v>
      </c>
      <c r="AG686" s="14" t="s">
        <v>63</v>
      </c>
      <c r="AH686" s="14" t="s">
        <v>63</v>
      </c>
      <c r="AI686" s="14" t="s">
        <v>63</v>
      </c>
      <c r="AJ686" s="14" t="s">
        <v>791</v>
      </c>
      <c r="AK686" s="14" t="s">
        <v>63</v>
      </c>
      <c r="AL686" s="14" t="s">
        <v>63</v>
      </c>
      <c r="AM686" s="14" t="s">
        <v>63</v>
      </c>
      <c r="AN686" s="57" t="s">
        <v>66</v>
      </c>
      <c r="AO686" s="57" t="s">
        <v>108</v>
      </c>
      <c r="AP686" s="70" t="s">
        <v>109</v>
      </c>
      <c r="AQ686" s="66" t="s">
        <v>63</v>
      </c>
      <c r="AR686" s="6" t="e">
        <f>VLOOKUP(A:A,EOL!A:B,2,FALSE)</f>
        <v>#N/A</v>
      </c>
    </row>
    <row r="687" spans="1:44" ht="46.5" thickTop="1" thickBot="1">
      <c r="A687" s="523" t="s">
        <v>719</v>
      </c>
      <c r="B687" s="75" t="s">
        <v>705</v>
      </c>
      <c r="C687" s="14" t="s">
        <v>108</v>
      </c>
      <c r="D687" s="14" t="s">
        <v>650</v>
      </c>
      <c r="E687" s="14" t="s">
        <v>209</v>
      </c>
      <c r="F687" s="14" t="s">
        <v>210</v>
      </c>
      <c r="G687" s="30" t="s">
        <v>63</v>
      </c>
      <c r="H687" s="30" t="s">
        <v>63</v>
      </c>
      <c r="I687" s="30" t="s">
        <v>63</v>
      </c>
      <c r="J687" s="14" t="s">
        <v>706</v>
      </c>
      <c r="K687" s="34" t="s">
        <v>373</v>
      </c>
      <c r="L687" s="34" t="s">
        <v>652</v>
      </c>
      <c r="M687" s="23" t="s">
        <v>63</v>
      </c>
      <c r="N687" s="23" t="s">
        <v>213</v>
      </c>
      <c r="O687" s="30" t="s">
        <v>214</v>
      </c>
      <c r="P687" s="30" t="s">
        <v>215</v>
      </c>
      <c r="Q687" s="30" t="s">
        <v>216</v>
      </c>
      <c r="R687" s="23" t="s">
        <v>217</v>
      </c>
      <c r="S687" s="24" t="s">
        <v>227</v>
      </c>
      <c r="T687" s="24" t="s">
        <v>219</v>
      </c>
      <c r="U687" s="23" t="s">
        <v>220</v>
      </c>
      <c r="V687" s="23" t="s">
        <v>221</v>
      </c>
      <c r="W687" s="23" t="s">
        <v>222</v>
      </c>
      <c r="X687" s="23" t="s">
        <v>223</v>
      </c>
      <c r="Y687" s="24" t="s">
        <v>224</v>
      </c>
      <c r="Z687" s="30" t="s">
        <v>63</v>
      </c>
      <c r="AA687" s="14" t="s">
        <v>63</v>
      </c>
      <c r="AB687" s="14" t="s">
        <v>63</v>
      </c>
      <c r="AC687" s="14" t="s">
        <v>63</v>
      </c>
      <c r="AD687" s="14" t="s">
        <v>63</v>
      </c>
      <c r="AE687" s="14" t="s">
        <v>63</v>
      </c>
      <c r="AF687" s="14" t="s">
        <v>63</v>
      </c>
      <c r="AG687" s="14" t="s">
        <v>63</v>
      </c>
      <c r="AH687" s="14" t="s">
        <v>63</v>
      </c>
      <c r="AI687" s="14" t="s">
        <v>63</v>
      </c>
      <c r="AJ687" s="14" t="s">
        <v>707</v>
      </c>
      <c r="AK687" s="14" t="s">
        <v>63</v>
      </c>
      <c r="AL687" s="14" t="s">
        <v>63</v>
      </c>
      <c r="AM687" s="14" t="s">
        <v>63</v>
      </c>
      <c r="AN687" s="57" t="s">
        <v>66</v>
      </c>
      <c r="AO687" s="57" t="s">
        <v>108</v>
      </c>
      <c r="AP687" s="220" t="s">
        <v>109</v>
      </c>
      <c r="AQ687" s="66" t="s">
        <v>63</v>
      </c>
      <c r="AR687" s="6" t="e">
        <f>VLOOKUP(A:A,EOL!A:B,2,FALSE)</f>
        <v>#N/A</v>
      </c>
    </row>
    <row r="688" spans="1:44" ht="16.5" thickTop="1" thickBot="1">
      <c r="A688" s="518" t="s">
        <v>688</v>
      </c>
      <c r="B688" s="203" t="s">
        <v>681</v>
      </c>
      <c r="C688" s="14" t="s">
        <v>108</v>
      </c>
      <c r="D688" s="14" t="s">
        <v>63</v>
      </c>
      <c r="E688" s="14" t="s">
        <v>63</v>
      </c>
      <c r="F688" s="14" t="s">
        <v>63</v>
      </c>
      <c r="G688" s="14" t="s">
        <v>63</v>
      </c>
      <c r="H688" s="14" t="s">
        <v>63</v>
      </c>
      <c r="I688" s="14" t="s">
        <v>63</v>
      </c>
      <c r="J688" s="14" t="s">
        <v>63</v>
      </c>
      <c r="K688" s="14" t="s">
        <v>682</v>
      </c>
      <c r="L688" s="14" t="s">
        <v>63</v>
      </c>
      <c r="M688" s="14" t="s">
        <v>63</v>
      </c>
      <c r="N688" s="206" t="s">
        <v>683</v>
      </c>
      <c r="O688" s="14" t="s">
        <v>684</v>
      </c>
      <c r="P688" s="14" t="s">
        <v>63</v>
      </c>
      <c r="Q688" s="14" t="s">
        <v>63</v>
      </c>
      <c r="R688" s="14" t="s">
        <v>63</v>
      </c>
      <c r="S688" s="14" t="s">
        <v>63</v>
      </c>
      <c r="T688" s="14" t="s">
        <v>63</v>
      </c>
      <c r="U688" s="14" t="s">
        <v>63</v>
      </c>
      <c r="V688" s="14" t="s">
        <v>685</v>
      </c>
      <c r="W688" s="14" t="s">
        <v>63</v>
      </c>
      <c r="X688" s="14" t="s">
        <v>63</v>
      </c>
      <c r="Y688" s="14" t="s">
        <v>686</v>
      </c>
      <c r="Z688" s="14" t="s">
        <v>63</v>
      </c>
      <c r="AA688" s="14" t="s">
        <v>63</v>
      </c>
      <c r="AB688" s="14" t="s">
        <v>63</v>
      </c>
      <c r="AC688" s="14" t="s">
        <v>63</v>
      </c>
      <c r="AD688" s="14" t="s">
        <v>63</v>
      </c>
      <c r="AE688" s="14" t="s">
        <v>63</v>
      </c>
      <c r="AF688" s="14" t="s">
        <v>63</v>
      </c>
      <c r="AG688" s="14" t="s">
        <v>63</v>
      </c>
      <c r="AH688" s="14" t="s">
        <v>63</v>
      </c>
      <c r="AI688" s="14" t="s">
        <v>63</v>
      </c>
      <c r="AJ688" s="14" t="s">
        <v>63</v>
      </c>
      <c r="AK688" s="14" t="s">
        <v>63</v>
      </c>
      <c r="AL688" s="14" t="s">
        <v>63</v>
      </c>
      <c r="AM688" s="14" t="s">
        <v>63</v>
      </c>
      <c r="AN688" s="207" t="s">
        <v>66</v>
      </c>
      <c r="AO688" s="58" t="s">
        <v>108</v>
      </c>
      <c r="AP688" s="220" t="s">
        <v>109</v>
      </c>
      <c r="AQ688" s="66" t="s">
        <v>63</v>
      </c>
      <c r="AR688" s="6" t="str">
        <f>VLOOKUP(A:A,EOL!A:B,2,FALSE)</f>
        <v>&lt;-Camera is EOL</v>
      </c>
    </row>
    <row r="689" spans="1:44" ht="16.5" thickTop="1" thickBot="1">
      <c r="A689" s="518" t="s">
        <v>691</v>
      </c>
      <c r="B689" s="203" t="s">
        <v>681</v>
      </c>
      <c r="C689" s="14" t="s">
        <v>108</v>
      </c>
      <c r="D689" s="14" t="s">
        <v>63</v>
      </c>
      <c r="E689" s="14" t="s">
        <v>63</v>
      </c>
      <c r="F689" s="14" t="s">
        <v>63</v>
      </c>
      <c r="G689" s="14" t="s">
        <v>63</v>
      </c>
      <c r="H689" s="14" t="s">
        <v>63</v>
      </c>
      <c r="I689" s="14" t="s">
        <v>63</v>
      </c>
      <c r="J689" s="14" t="s">
        <v>63</v>
      </c>
      <c r="K689" s="14" t="s">
        <v>682</v>
      </c>
      <c r="L689" s="14" t="s">
        <v>63</v>
      </c>
      <c r="M689" s="14" t="s">
        <v>63</v>
      </c>
      <c r="N689" s="206" t="s">
        <v>692</v>
      </c>
      <c r="O689" s="14" t="s">
        <v>684</v>
      </c>
      <c r="P689" s="14" t="s">
        <v>63</v>
      </c>
      <c r="Q689" s="14" t="s">
        <v>63</v>
      </c>
      <c r="R689" s="14" t="s">
        <v>63</v>
      </c>
      <c r="S689" s="14" t="s">
        <v>63</v>
      </c>
      <c r="T689" s="14" t="s">
        <v>63</v>
      </c>
      <c r="U689" s="14" t="s">
        <v>63</v>
      </c>
      <c r="V689" s="14" t="s">
        <v>685</v>
      </c>
      <c r="W689" s="14" t="s">
        <v>63</v>
      </c>
      <c r="X689" s="14" t="s">
        <v>63</v>
      </c>
      <c r="Y689" s="14" t="s">
        <v>686</v>
      </c>
      <c r="Z689" s="14" t="s">
        <v>63</v>
      </c>
      <c r="AA689" s="14" t="s">
        <v>63</v>
      </c>
      <c r="AB689" s="14" t="s">
        <v>63</v>
      </c>
      <c r="AC689" s="14" t="s">
        <v>63</v>
      </c>
      <c r="AD689" s="14" t="s">
        <v>63</v>
      </c>
      <c r="AE689" s="14" t="s">
        <v>63</v>
      </c>
      <c r="AF689" s="14" t="s">
        <v>63</v>
      </c>
      <c r="AG689" s="14" t="s">
        <v>63</v>
      </c>
      <c r="AH689" s="14" t="s">
        <v>63</v>
      </c>
      <c r="AI689" s="14" t="s">
        <v>63</v>
      </c>
      <c r="AJ689" s="14" t="s">
        <v>63</v>
      </c>
      <c r="AK689" s="14" t="s">
        <v>63</v>
      </c>
      <c r="AL689" s="14" t="s">
        <v>63</v>
      </c>
      <c r="AM689" s="14" t="s">
        <v>63</v>
      </c>
      <c r="AN689" s="207" t="s">
        <v>66</v>
      </c>
      <c r="AO689" s="58" t="s">
        <v>108</v>
      </c>
      <c r="AP689" s="220" t="s">
        <v>109</v>
      </c>
      <c r="AQ689" s="66"/>
      <c r="AR689" s="6" t="e">
        <f>VLOOKUP(A:A,EOL!A:B,2,FALSE)</f>
        <v>#N/A</v>
      </c>
    </row>
    <row r="690" spans="1:44" ht="46.5" thickTop="1" thickBot="1">
      <c r="A690" s="547" t="s">
        <v>914</v>
      </c>
      <c r="B690" s="203" t="s">
        <v>899</v>
      </c>
      <c r="C690" s="14" t="s">
        <v>108</v>
      </c>
      <c r="D690" s="14" t="s">
        <v>63</v>
      </c>
      <c r="E690" s="14" t="s">
        <v>63</v>
      </c>
      <c r="F690" s="14" t="s">
        <v>63</v>
      </c>
      <c r="G690" s="14" t="s">
        <v>63</v>
      </c>
      <c r="H690" s="14" t="s">
        <v>63</v>
      </c>
      <c r="I690" s="14" t="s">
        <v>63</v>
      </c>
      <c r="J690" s="14" t="s">
        <v>63</v>
      </c>
      <c r="K690" s="257" t="s">
        <v>900</v>
      </c>
      <c r="L690" s="14" t="s">
        <v>63</v>
      </c>
      <c r="M690" s="14" t="s">
        <v>63</v>
      </c>
      <c r="N690" s="257" t="s">
        <v>915</v>
      </c>
      <c r="O690" s="14" t="s">
        <v>214</v>
      </c>
      <c r="P690" s="14" t="s">
        <v>215</v>
      </c>
      <c r="Q690" s="14" t="s">
        <v>216</v>
      </c>
      <c r="R690" s="257" t="s">
        <v>902</v>
      </c>
      <c r="S690" s="257" t="s">
        <v>227</v>
      </c>
      <c r="T690" s="14" t="s">
        <v>219</v>
      </c>
      <c r="U690" s="257" t="s">
        <v>903</v>
      </c>
      <c r="V690" s="257" t="s">
        <v>904</v>
      </c>
      <c r="W690" s="257" t="s">
        <v>905</v>
      </c>
      <c r="X690" s="257" t="s">
        <v>906</v>
      </c>
      <c r="Y690" s="257" t="s">
        <v>907</v>
      </c>
      <c r="Z690" s="14" t="s">
        <v>63</v>
      </c>
      <c r="AA690" s="14" t="s">
        <v>63</v>
      </c>
      <c r="AB690" s="14" t="s">
        <v>63</v>
      </c>
      <c r="AC690" s="14" t="s">
        <v>63</v>
      </c>
      <c r="AD690" s="14" t="s">
        <v>63</v>
      </c>
      <c r="AE690" s="14" t="s">
        <v>63</v>
      </c>
      <c r="AF690" s="14" t="s">
        <v>63</v>
      </c>
      <c r="AG690" s="14" t="s">
        <v>63</v>
      </c>
      <c r="AH690" s="14" t="s">
        <v>63</v>
      </c>
      <c r="AI690" s="14" t="s">
        <v>63</v>
      </c>
      <c r="AJ690" s="14" t="s">
        <v>108</v>
      </c>
      <c r="AK690" s="14" t="s">
        <v>63</v>
      </c>
      <c r="AL690" s="14" t="s">
        <v>63</v>
      </c>
      <c r="AM690" s="14" t="s">
        <v>908</v>
      </c>
      <c r="AN690" s="14" t="s">
        <v>66</v>
      </c>
      <c r="AO690" s="14" t="s">
        <v>108</v>
      </c>
      <c r="AP690" s="222" t="s">
        <v>109</v>
      </c>
      <c r="AQ690" s="66" t="s">
        <v>63</v>
      </c>
      <c r="AR690" s="6" t="e">
        <f>VLOOKUP(A:A,EOL!A:B,2,FALSE)</f>
        <v>#N/A</v>
      </c>
    </row>
    <row r="691" spans="1:44" ht="46.5" thickTop="1" thickBot="1">
      <c r="A691" s="547" t="s">
        <v>909</v>
      </c>
      <c r="B691" s="203" t="s">
        <v>899</v>
      </c>
      <c r="C691" s="14" t="s">
        <v>108</v>
      </c>
      <c r="D691" s="14" t="s">
        <v>63</v>
      </c>
      <c r="E691" s="14" t="s">
        <v>63</v>
      </c>
      <c r="F691" s="14" t="s">
        <v>63</v>
      </c>
      <c r="G691" s="14" t="s">
        <v>63</v>
      </c>
      <c r="H691" s="14" t="s">
        <v>63</v>
      </c>
      <c r="I691" s="14" t="s">
        <v>63</v>
      </c>
      <c r="J691" s="14" t="s">
        <v>63</v>
      </c>
      <c r="K691" s="257" t="s">
        <v>900</v>
      </c>
      <c r="L691" s="14" t="s">
        <v>63</v>
      </c>
      <c r="M691" s="14" t="s">
        <v>63</v>
      </c>
      <c r="N691" s="257" t="s">
        <v>901</v>
      </c>
      <c r="O691" s="14" t="s">
        <v>214</v>
      </c>
      <c r="P691" s="14" t="s">
        <v>215</v>
      </c>
      <c r="Q691" s="14" t="s">
        <v>216</v>
      </c>
      <c r="R691" s="257" t="s">
        <v>902</v>
      </c>
      <c r="S691" s="257" t="s">
        <v>227</v>
      </c>
      <c r="T691" s="14" t="s">
        <v>219</v>
      </c>
      <c r="U691" s="257" t="s">
        <v>903</v>
      </c>
      <c r="V691" s="257" t="s">
        <v>904</v>
      </c>
      <c r="W691" s="257" t="s">
        <v>905</v>
      </c>
      <c r="X691" s="257" t="s">
        <v>906</v>
      </c>
      <c r="Y691" s="257" t="s">
        <v>907</v>
      </c>
      <c r="Z691" s="14" t="s">
        <v>63</v>
      </c>
      <c r="AA691" s="14" t="s">
        <v>63</v>
      </c>
      <c r="AB691" s="14" t="s">
        <v>63</v>
      </c>
      <c r="AC691" s="14" t="s">
        <v>63</v>
      </c>
      <c r="AD691" s="14" t="s">
        <v>63</v>
      </c>
      <c r="AE691" s="14" t="s">
        <v>63</v>
      </c>
      <c r="AF691" s="14" t="s">
        <v>63</v>
      </c>
      <c r="AG691" s="14" t="s">
        <v>63</v>
      </c>
      <c r="AH691" s="14" t="s">
        <v>63</v>
      </c>
      <c r="AI691" s="14" t="s">
        <v>63</v>
      </c>
      <c r="AJ691" s="14" t="s">
        <v>108</v>
      </c>
      <c r="AK691" s="14" t="s">
        <v>63</v>
      </c>
      <c r="AL691" s="14" t="s">
        <v>63</v>
      </c>
      <c r="AM691" s="14" t="s">
        <v>908</v>
      </c>
      <c r="AN691" s="14" t="s">
        <v>66</v>
      </c>
      <c r="AO691" s="14" t="s">
        <v>108</v>
      </c>
      <c r="AP691" s="222" t="s">
        <v>109</v>
      </c>
      <c r="AQ691" s="66" t="s">
        <v>63</v>
      </c>
      <c r="AR691" s="6" t="e">
        <f>VLOOKUP(A:A,EOL!A:B,2,FALSE)</f>
        <v>#N/A</v>
      </c>
    </row>
    <row r="692" spans="1:44" ht="46.5" thickTop="1" thickBot="1">
      <c r="A692" s="547" t="s">
        <v>916</v>
      </c>
      <c r="B692" s="203" t="s">
        <v>899</v>
      </c>
      <c r="C692" s="14" t="s">
        <v>108</v>
      </c>
      <c r="D692" s="14" t="s">
        <v>63</v>
      </c>
      <c r="E692" s="14" t="s">
        <v>63</v>
      </c>
      <c r="F692" s="14" t="s">
        <v>63</v>
      </c>
      <c r="G692" s="14" t="s">
        <v>63</v>
      </c>
      <c r="H692" s="14" t="s">
        <v>63</v>
      </c>
      <c r="I692" s="14" t="s">
        <v>63</v>
      </c>
      <c r="J692" s="14" t="s">
        <v>63</v>
      </c>
      <c r="K692" s="257" t="s">
        <v>900</v>
      </c>
      <c r="L692" s="14" t="s">
        <v>63</v>
      </c>
      <c r="M692" s="14" t="s">
        <v>63</v>
      </c>
      <c r="N692" s="257" t="s">
        <v>901</v>
      </c>
      <c r="O692" s="14" t="s">
        <v>214</v>
      </c>
      <c r="P692" s="14" t="s">
        <v>215</v>
      </c>
      <c r="Q692" s="14" t="s">
        <v>216</v>
      </c>
      <c r="R692" s="257" t="s">
        <v>902</v>
      </c>
      <c r="S692" s="257" t="s">
        <v>227</v>
      </c>
      <c r="T692" s="14" t="s">
        <v>219</v>
      </c>
      <c r="U692" s="257" t="s">
        <v>903</v>
      </c>
      <c r="V692" s="257" t="s">
        <v>904</v>
      </c>
      <c r="W692" s="257" t="s">
        <v>905</v>
      </c>
      <c r="X692" s="257" t="s">
        <v>906</v>
      </c>
      <c r="Y692" s="257" t="s">
        <v>907</v>
      </c>
      <c r="Z692" s="14" t="s">
        <v>63</v>
      </c>
      <c r="AA692" s="14" t="s">
        <v>63</v>
      </c>
      <c r="AB692" s="14" t="s">
        <v>63</v>
      </c>
      <c r="AC692" s="14" t="s">
        <v>63</v>
      </c>
      <c r="AD692" s="14" t="s">
        <v>63</v>
      </c>
      <c r="AE692" s="14" t="s">
        <v>63</v>
      </c>
      <c r="AF692" s="14" t="s">
        <v>63</v>
      </c>
      <c r="AG692" s="14" t="s">
        <v>63</v>
      </c>
      <c r="AH692" s="14" t="s">
        <v>63</v>
      </c>
      <c r="AI692" s="14" t="s">
        <v>63</v>
      </c>
      <c r="AJ692" s="14" t="s">
        <v>108</v>
      </c>
      <c r="AK692" s="14" t="s">
        <v>63</v>
      </c>
      <c r="AL692" s="14" t="s">
        <v>63</v>
      </c>
      <c r="AM692" s="14" t="s">
        <v>908</v>
      </c>
      <c r="AN692" s="14" t="s">
        <v>66</v>
      </c>
      <c r="AO692" s="14" t="s">
        <v>108</v>
      </c>
      <c r="AP692" s="222" t="s">
        <v>109</v>
      </c>
      <c r="AQ692" s="66" t="s">
        <v>63</v>
      </c>
      <c r="AR692" s="6" t="e">
        <f>VLOOKUP(A:A,EOL!A:B,2,FALSE)</f>
        <v>#N/A</v>
      </c>
    </row>
    <row r="693" spans="1:44" ht="46.5" thickTop="1" thickBot="1">
      <c r="A693" s="547" t="s">
        <v>999</v>
      </c>
      <c r="B693" s="264" t="s">
        <v>963</v>
      </c>
      <c r="C693" s="14" t="s">
        <v>108</v>
      </c>
      <c r="D693" s="14" t="s">
        <v>63</v>
      </c>
      <c r="E693" s="14" t="s">
        <v>63</v>
      </c>
      <c r="F693" s="14" t="s">
        <v>63</v>
      </c>
      <c r="G693" s="14" t="s">
        <v>63</v>
      </c>
      <c r="H693" s="14" t="s">
        <v>63</v>
      </c>
      <c r="I693" s="14" t="s">
        <v>63</v>
      </c>
      <c r="J693" s="14" t="s">
        <v>63</v>
      </c>
      <c r="K693" s="257" t="s">
        <v>900</v>
      </c>
      <c r="L693" s="14" t="s">
        <v>63</v>
      </c>
      <c r="M693" s="14" t="s">
        <v>63</v>
      </c>
      <c r="N693" s="257" t="s">
        <v>915</v>
      </c>
      <c r="O693" s="14" t="s">
        <v>214</v>
      </c>
      <c r="P693" s="14" t="s">
        <v>215</v>
      </c>
      <c r="Q693" s="14" t="s">
        <v>216</v>
      </c>
      <c r="R693" s="257" t="s">
        <v>902</v>
      </c>
      <c r="S693" s="257" t="s">
        <v>227</v>
      </c>
      <c r="T693" s="14" t="s">
        <v>219</v>
      </c>
      <c r="U693" s="257" t="s">
        <v>903</v>
      </c>
      <c r="V693" s="257" t="s">
        <v>904</v>
      </c>
      <c r="W693" s="257" t="s">
        <v>905</v>
      </c>
      <c r="X693" s="257" t="s">
        <v>906</v>
      </c>
      <c r="Y693" s="257" t="s">
        <v>907</v>
      </c>
      <c r="Z693" s="14" t="s">
        <v>63</v>
      </c>
      <c r="AA693" s="14" t="s">
        <v>63</v>
      </c>
      <c r="AB693" s="14" t="s">
        <v>63</v>
      </c>
      <c r="AC693" s="14" t="s">
        <v>63</v>
      </c>
      <c r="AD693" s="14" t="s">
        <v>63</v>
      </c>
      <c r="AE693" s="14" t="s">
        <v>63</v>
      </c>
      <c r="AF693" s="14" t="s">
        <v>63</v>
      </c>
      <c r="AG693" s="14" t="s">
        <v>63</v>
      </c>
      <c r="AH693" s="14" t="s">
        <v>63</v>
      </c>
      <c r="AI693" s="14" t="s">
        <v>63</v>
      </c>
      <c r="AJ693" s="14" t="s">
        <v>108</v>
      </c>
      <c r="AK693" s="14" t="s">
        <v>63</v>
      </c>
      <c r="AL693" s="14" t="s">
        <v>63</v>
      </c>
      <c r="AM693" s="14" t="s">
        <v>908</v>
      </c>
      <c r="AN693" s="14" t="s">
        <v>66</v>
      </c>
      <c r="AO693" s="14" t="s">
        <v>108</v>
      </c>
      <c r="AP693" s="222" t="s">
        <v>109</v>
      </c>
      <c r="AQ693" s="66" t="s">
        <v>63</v>
      </c>
      <c r="AR693" s="6" t="e">
        <f>VLOOKUP(A:A,EOL!A:B,2,FALSE)</f>
        <v>#N/A</v>
      </c>
    </row>
    <row r="694" spans="1:44" ht="46.5" thickTop="1" thickBot="1">
      <c r="A694" s="665" t="s">
        <v>986</v>
      </c>
      <c r="B694" s="265" t="s">
        <v>985</v>
      </c>
      <c r="C694" s="14" t="s">
        <v>108</v>
      </c>
      <c r="D694" s="14" t="s">
        <v>63</v>
      </c>
      <c r="E694" s="14" t="s">
        <v>63</v>
      </c>
      <c r="F694" s="14" t="s">
        <v>63</v>
      </c>
      <c r="G694" s="14" t="s">
        <v>63</v>
      </c>
      <c r="H694" s="14" t="s">
        <v>63</v>
      </c>
      <c r="I694" s="14" t="s">
        <v>63</v>
      </c>
      <c r="J694" s="14" t="s">
        <v>63</v>
      </c>
      <c r="K694" s="257" t="s">
        <v>900</v>
      </c>
      <c r="L694" s="14" t="s">
        <v>63</v>
      </c>
      <c r="M694" s="14" t="s">
        <v>63</v>
      </c>
      <c r="N694" s="257" t="s">
        <v>915</v>
      </c>
      <c r="O694" s="14" t="s">
        <v>214</v>
      </c>
      <c r="P694" s="14" t="s">
        <v>215</v>
      </c>
      <c r="Q694" s="14" t="s">
        <v>216</v>
      </c>
      <c r="R694" s="257" t="s">
        <v>902</v>
      </c>
      <c r="S694" s="257" t="s">
        <v>227</v>
      </c>
      <c r="T694" s="14" t="s">
        <v>219</v>
      </c>
      <c r="U694" s="257" t="s">
        <v>903</v>
      </c>
      <c r="V694" s="257" t="s">
        <v>904</v>
      </c>
      <c r="W694" s="257" t="s">
        <v>905</v>
      </c>
      <c r="X694" s="257" t="s">
        <v>906</v>
      </c>
      <c r="Y694" s="257" t="s">
        <v>907</v>
      </c>
      <c r="Z694" s="14" t="s">
        <v>63</v>
      </c>
      <c r="AA694" s="14" t="s">
        <v>63</v>
      </c>
      <c r="AB694" s="14" t="s">
        <v>63</v>
      </c>
      <c r="AC694" s="14" t="s">
        <v>63</v>
      </c>
      <c r="AD694" s="14" t="s">
        <v>63</v>
      </c>
      <c r="AE694" s="14" t="s">
        <v>63</v>
      </c>
      <c r="AF694" s="14" t="s">
        <v>63</v>
      </c>
      <c r="AG694" s="14" t="s">
        <v>63</v>
      </c>
      <c r="AH694" s="14" t="s">
        <v>63</v>
      </c>
      <c r="AI694" s="14" t="s">
        <v>63</v>
      </c>
      <c r="AJ694" s="14" t="s">
        <v>108</v>
      </c>
      <c r="AK694" s="14" t="s">
        <v>63</v>
      </c>
      <c r="AL694" s="14" t="s">
        <v>63</v>
      </c>
      <c r="AM694" s="14" t="s">
        <v>908</v>
      </c>
      <c r="AN694" s="14" t="s">
        <v>66</v>
      </c>
      <c r="AO694" s="14" t="s">
        <v>108</v>
      </c>
      <c r="AP694" s="222" t="s">
        <v>363</v>
      </c>
      <c r="AQ694" s="66" t="s">
        <v>63</v>
      </c>
      <c r="AR694" s="6" t="e">
        <f>VLOOKUP(A:A,EOL!A:B,2,FALSE)</f>
        <v>#N/A</v>
      </c>
    </row>
    <row r="695" spans="1:44" ht="16.5" thickTop="1" thickBot="1">
      <c r="A695" s="655" t="s">
        <v>278</v>
      </c>
      <c r="B695" s="203" t="s">
        <v>277</v>
      </c>
      <c r="C695" s="206" t="s">
        <v>108</v>
      </c>
      <c r="D695" s="14"/>
      <c r="E695" s="14"/>
      <c r="F695" s="14"/>
      <c r="G695" s="14"/>
      <c r="H695" s="14"/>
      <c r="I695" s="14"/>
      <c r="J695" s="206"/>
      <c r="K695" s="206"/>
      <c r="L695" s="14"/>
      <c r="M695" s="23"/>
      <c r="N695" s="23"/>
      <c r="O695" s="14"/>
      <c r="P695" s="14"/>
      <c r="Q695" s="14"/>
      <c r="R695" s="23"/>
      <c r="S695" s="24"/>
      <c r="T695" s="24"/>
      <c r="U695" s="23"/>
      <c r="V695" s="23"/>
      <c r="W695" s="23"/>
      <c r="X695" s="23"/>
      <c r="Y695" s="25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  <c r="AM695" s="14"/>
      <c r="AN695" s="57"/>
      <c r="AO695" s="207"/>
      <c r="AP695" s="220" t="s">
        <v>109</v>
      </c>
      <c r="AQ695" s="66" t="s">
        <v>63</v>
      </c>
      <c r="AR695" s="6" t="e">
        <f>VLOOKUP(A:A,EOL!A:B,2,FALSE)</f>
        <v>#N/A</v>
      </c>
    </row>
    <row r="696" spans="1:44" ht="46.5" thickTop="1" thickBot="1">
      <c r="A696" s="655" t="s">
        <v>987</v>
      </c>
      <c r="B696" s="264" t="s">
        <v>985</v>
      </c>
      <c r="C696" s="14" t="s">
        <v>108</v>
      </c>
      <c r="D696" s="14" t="s">
        <v>63</v>
      </c>
      <c r="E696" s="14" t="s">
        <v>63</v>
      </c>
      <c r="F696" s="14" t="s">
        <v>63</v>
      </c>
      <c r="G696" s="14" t="s">
        <v>63</v>
      </c>
      <c r="H696" s="14" t="s">
        <v>63</v>
      </c>
      <c r="I696" s="14" t="s">
        <v>63</v>
      </c>
      <c r="J696" s="14" t="s">
        <v>63</v>
      </c>
      <c r="K696" s="257" t="s">
        <v>900</v>
      </c>
      <c r="L696" s="14" t="s">
        <v>63</v>
      </c>
      <c r="M696" s="14" t="s">
        <v>63</v>
      </c>
      <c r="N696" s="257" t="s">
        <v>915</v>
      </c>
      <c r="O696" s="14" t="s">
        <v>214</v>
      </c>
      <c r="P696" s="14" t="s">
        <v>215</v>
      </c>
      <c r="Q696" s="14" t="s">
        <v>216</v>
      </c>
      <c r="R696" s="257" t="s">
        <v>902</v>
      </c>
      <c r="S696" s="257" t="s">
        <v>227</v>
      </c>
      <c r="T696" s="14" t="s">
        <v>219</v>
      </c>
      <c r="U696" s="257" t="s">
        <v>903</v>
      </c>
      <c r="V696" s="257" t="s">
        <v>904</v>
      </c>
      <c r="W696" s="257" t="s">
        <v>905</v>
      </c>
      <c r="X696" s="257" t="s">
        <v>906</v>
      </c>
      <c r="Y696" s="257" t="s">
        <v>907</v>
      </c>
      <c r="Z696" s="14" t="s">
        <v>63</v>
      </c>
      <c r="AA696" s="14" t="s">
        <v>63</v>
      </c>
      <c r="AB696" s="14" t="s">
        <v>63</v>
      </c>
      <c r="AC696" s="14" t="s">
        <v>63</v>
      </c>
      <c r="AD696" s="14" t="s">
        <v>63</v>
      </c>
      <c r="AE696" s="14" t="s">
        <v>63</v>
      </c>
      <c r="AF696" s="14" t="s">
        <v>63</v>
      </c>
      <c r="AG696" s="14" t="s">
        <v>63</v>
      </c>
      <c r="AH696" s="14" t="s">
        <v>63</v>
      </c>
      <c r="AI696" s="14" t="s">
        <v>63</v>
      </c>
      <c r="AJ696" s="14" t="s">
        <v>108</v>
      </c>
      <c r="AK696" s="14" t="s">
        <v>63</v>
      </c>
      <c r="AL696" s="14" t="s">
        <v>63</v>
      </c>
      <c r="AM696" s="14" t="s">
        <v>908</v>
      </c>
      <c r="AN696" s="14" t="s">
        <v>66</v>
      </c>
      <c r="AO696" s="14" t="s">
        <v>108</v>
      </c>
      <c r="AP696" s="222" t="s">
        <v>363</v>
      </c>
      <c r="AQ696" s="66" t="s">
        <v>63</v>
      </c>
      <c r="AR696" s="6" t="e">
        <f>VLOOKUP(A:A,EOL!A:B,2,FALSE)</f>
        <v>#N/A</v>
      </c>
    </row>
    <row r="697" spans="1:44" ht="46.5" thickTop="1" thickBot="1">
      <c r="A697" s="655" t="s">
        <v>983</v>
      </c>
      <c r="B697" s="284" t="s">
        <v>963</v>
      </c>
      <c r="C697" s="14" t="s">
        <v>108</v>
      </c>
      <c r="D697" s="14" t="s">
        <v>63</v>
      </c>
      <c r="E697" s="14" t="s">
        <v>63</v>
      </c>
      <c r="F697" s="14" t="s">
        <v>63</v>
      </c>
      <c r="G697" s="14" t="s">
        <v>63</v>
      </c>
      <c r="H697" s="14" t="s">
        <v>63</v>
      </c>
      <c r="I697" s="14" t="s">
        <v>63</v>
      </c>
      <c r="J697" s="14" t="s">
        <v>63</v>
      </c>
      <c r="K697" s="257" t="s">
        <v>900</v>
      </c>
      <c r="L697" s="14" t="s">
        <v>63</v>
      </c>
      <c r="M697" s="14" t="s">
        <v>63</v>
      </c>
      <c r="N697" s="257" t="s">
        <v>915</v>
      </c>
      <c r="O697" s="14" t="s">
        <v>214</v>
      </c>
      <c r="P697" s="14" t="s">
        <v>215</v>
      </c>
      <c r="Q697" s="14" t="s">
        <v>216</v>
      </c>
      <c r="R697" s="257" t="s">
        <v>902</v>
      </c>
      <c r="S697" s="257" t="s">
        <v>227</v>
      </c>
      <c r="T697" s="14" t="s">
        <v>219</v>
      </c>
      <c r="U697" s="257" t="s">
        <v>903</v>
      </c>
      <c r="V697" s="257" t="s">
        <v>904</v>
      </c>
      <c r="W697" s="257" t="s">
        <v>905</v>
      </c>
      <c r="X697" s="257" t="s">
        <v>906</v>
      </c>
      <c r="Y697" s="257" t="s">
        <v>907</v>
      </c>
      <c r="Z697" s="14" t="s">
        <v>63</v>
      </c>
      <c r="AA697" s="14" t="s">
        <v>63</v>
      </c>
      <c r="AB697" s="14" t="s">
        <v>63</v>
      </c>
      <c r="AC697" s="14" t="s">
        <v>63</v>
      </c>
      <c r="AD697" s="14" t="s">
        <v>63</v>
      </c>
      <c r="AE697" s="14" t="s">
        <v>63</v>
      </c>
      <c r="AF697" s="14" t="s">
        <v>63</v>
      </c>
      <c r="AG697" s="14" t="s">
        <v>63</v>
      </c>
      <c r="AH697" s="14" t="s">
        <v>63</v>
      </c>
      <c r="AI697" s="14" t="s">
        <v>63</v>
      </c>
      <c r="AJ697" s="14" t="s">
        <v>108</v>
      </c>
      <c r="AK697" s="14" t="s">
        <v>63</v>
      </c>
      <c r="AL697" s="14" t="s">
        <v>63</v>
      </c>
      <c r="AM697" s="14" t="s">
        <v>908</v>
      </c>
      <c r="AN697" s="14" t="s">
        <v>66</v>
      </c>
      <c r="AO697" s="14" t="s">
        <v>108</v>
      </c>
      <c r="AP697" s="222" t="s">
        <v>363</v>
      </c>
      <c r="AQ697" s="66" t="s">
        <v>63</v>
      </c>
      <c r="AR697" s="6" t="e">
        <f>VLOOKUP(A:A,EOL!A:B,2,FALSE)</f>
        <v>#N/A</v>
      </c>
    </row>
    <row r="698" spans="1:44" ht="46.5" thickTop="1" thickBot="1">
      <c r="A698" s="655" t="s">
        <v>984</v>
      </c>
      <c r="B698" s="788" t="s">
        <v>985</v>
      </c>
      <c r="C698" s="14" t="s">
        <v>108</v>
      </c>
      <c r="D698" s="14" t="s">
        <v>63</v>
      </c>
      <c r="E698" s="14" t="s">
        <v>63</v>
      </c>
      <c r="F698" s="14" t="s">
        <v>63</v>
      </c>
      <c r="G698" s="14" t="s">
        <v>63</v>
      </c>
      <c r="H698" s="14" t="s">
        <v>63</v>
      </c>
      <c r="I698" s="14" t="s">
        <v>63</v>
      </c>
      <c r="J698" s="14" t="s">
        <v>63</v>
      </c>
      <c r="K698" s="257" t="s">
        <v>900</v>
      </c>
      <c r="L698" s="14" t="s">
        <v>63</v>
      </c>
      <c r="M698" s="14" t="s">
        <v>63</v>
      </c>
      <c r="N698" s="257" t="s">
        <v>915</v>
      </c>
      <c r="O698" s="14" t="s">
        <v>214</v>
      </c>
      <c r="P698" s="14" t="s">
        <v>215</v>
      </c>
      <c r="Q698" s="14" t="s">
        <v>216</v>
      </c>
      <c r="R698" s="257" t="s">
        <v>902</v>
      </c>
      <c r="S698" s="257" t="s">
        <v>227</v>
      </c>
      <c r="T698" s="14" t="s">
        <v>219</v>
      </c>
      <c r="U698" s="257" t="s">
        <v>903</v>
      </c>
      <c r="V698" s="257" t="s">
        <v>904</v>
      </c>
      <c r="W698" s="257" t="s">
        <v>905</v>
      </c>
      <c r="X698" s="257" t="s">
        <v>906</v>
      </c>
      <c r="Y698" s="257" t="s">
        <v>907</v>
      </c>
      <c r="Z698" s="14" t="s">
        <v>63</v>
      </c>
      <c r="AA698" s="14" t="s">
        <v>63</v>
      </c>
      <c r="AB698" s="14" t="s">
        <v>63</v>
      </c>
      <c r="AC698" s="14" t="s">
        <v>63</v>
      </c>
      <c r="AD698" s="14" t="s">
        <v>63</v>
      </c>
      <c r="AE698" s="14" t="s">
        <v>63</v>
      </c>
      <c r="AF698" s="14" t="s">
        <v>63</v>
      </c>
      <c r="AG698" s="14" t="s">
        <v>63</v>
      </c>
      <c r="AH698" s="14" t="s">
        <v>63</v>
      </c>
      <c r="AI698" s="14" t="s">
        <v>63</v>
      </c>
      <c r="AJ698" s="14" t="s">
        <v>108</v>
      </c>
      <c r="AK698" s="14" t="s">
        <v>63</v>
      </c>
      <c r="AL698" s="14" t="s">
        <v>63</v>
      </c>
      <c r="AM698" s="14" t="s">
        <v>908</v>
      </c>
      <c r="AN698" s="14" t="s">
        <v>66</v>
      </c>
      <c r="AO698" s="14" t="s">
        <v>108</v>
      </c>
      <c r="AP698" s="222" t="s">
        <v>363</v>
      </c>
      <c r="AQ698" s="66" t="s">
        <v>63</v>
      </c>
      <c r="AR698" s="6" t="e">
        <f>VLOOKUP(A:A,EOL!A:B,2,FALSE)</f>
        <v>#N/A</v>
      </c>
    </row>
    <row r="699" spans="1:44" ht="16.5" thickTop="1" thickBot="1">
      <c r="A699" s="518" t="s">
        <v>279</v>
      </c>
      <c r="B699" s="203" t="s">
        <v>277</v>
      </c>
      <c r="C699" s="206" t="s">
        <v>108</v>
      </c>
      <c r="D699" s="14"/>
      <c r="E699" s="14"/>
      <c r="F699" s="14"/>
      <c r="G699" s="14"/>
      <c r="H699" s="14"/>
      <c r="I699" s="14"/>
      <c r="J699" s="206"/>
      <c r="K699" s="206"/>
      <c r="L699" s="14"/>
      <c r="M699" s="23"/>
      <c r="N699" s="23"/>
      <c r="O699" s="14"/>
      <c r="P699" s="14"/>
      <c r="Q699" s="14"/>
      <c r="R699" s="23"/>
      <c r="S699" s="24"/>
      <c r="T699" s="24"/>
      <c r="U699" s="23"/>
      <c r="V699" s="23"/>
      <c r="W699" s="23"/>
      <c r="X699" s="23"/>
      <c r="Y699" s="25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  <c r="AM699" s="14"/>
      <c r="AN699" s="57"/>
      <c r="AO699" s="207"/>
      <c r="AP699" s="220" t="s">
        <v>109</v>
      </c>
      <c r="AQ699" s="66" t="s">
        <v>63</v>
      </c>
      <c r="AR699" s="6" t="e">
        <f>VLOOKUP(A:A,EOL!A:B,2,FALSE)</f>
        <v>#N/A</v>
      </c>
    </row>
    <row r="700" spans="1:44" ht="16.5" thickTop="1" thickBot="1">
      <c r="A700" s="768" t="s">
        <v>66</v>
      </c>
      <c r="B700" s="779" t="s">
        <v>1116</v>
      </c>
      <c r="C700" s="206" t="s">
        <v>108</v>
      </c>
      <c r="D700" s="14"/>
      <c r="E700" s="14"/>
      <c r="F700" s="14"/>
      <c r="G700" s="14"/>
      <c r="H700" s="14"/>
      <c r="I700" s="14"/>
      <c r="J700" s="206"/>
      <c r="K700" s="206"/>
      <c r="L700" s="14"/>
      <c r="M700" s="23"/>
      <c r="N700" s="23"/>
      <c r="O700" s="14"/>
      <c r="P700" s="14"/>
      <c r="Q700" s="14"/>
      <c r="R700" s="23"/>
      <c r="S700" s="24"/>
      <c r="T700" s="24"/>
      <c r="U700" s="23"/>
      <c r="V700" s="23"/>
      <c r="W700" s="23"/>
      <c r="X700" s="23"/>
      <c r="Y700" s="25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  <c r="AM700" s="14"/>
      <c r="AN700" s="14" t="s">
        <v>66</v>
      </c>
      <c r="AO700" s="14" t="s">
        <v>108</v>
      </c>
      <c r="AP700" s="222" t="s">
        <v>109</v>
      </c>
      <c r="AQ700" s="66" t="s">
        <v>63</v>
      </c>
      <c r="AR700" s="6" t="e">
        <f>VLOOKUP(A:A,EOL!A:B,2,FALSE)</f>
        <v>#N/A</v>
      </c>
    </row>
    <row r="701" spans="1:44" ht="16.5" thickTop="1" thickBot="1">
      <c r="A701" s="762" t="s">
        <v>1176</v>
      </c>
      <c r="B701" s="749" t="s">
        <v>1180</v>
      </c>
      <c r="C701" s="206" t="s">
        <v>108</v>
      </c>
      <c r="D701" s="14"/>
      <c r="E701" s="14"/>
      <c r="F701" s="14"/>
      <c r="G701" s="14"/>
      <c r="H701" s="14"/>
      <c r="I701" s="14"/>
      <c r="J701" s="206"/>
      <c r="K701" s="206"/>
      <c r="L701" s="14"/>
      <c r="M701" s="23"/>
      <c r="N701" s="23"/>
      <c r="O701" s="14"/>
      <c r="P701" s="14"/>
      <c r="Q701" s="14"/>
      <c r="R701" s="23"/>
      <c r="S701" s="24"/>
      <c r="T701" s="24"/>
      <c r="U701" s="23"/>
      <c r="V701" s="23"/>
      <c r="W701" s="23"/>
      <c r="X701" s="23"/>
      <c r="Y701" s="25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  <c r="AM701" s="14"/>
      <c r="AN701" s="14" t="s">
        <v>66</v>
      </c>
      <c r="AO701" s="14" t="s">
        <v>108</v>
      </c>
      <c r="AP701" s="222" t="s">
        <v>109</v>
      </c>
      <c r="AQ701" s="66" t="s">
        <v>63</v>
      </c>
      <c r="AR701" s="6" t="e">
        <f>VLOOKUP(A:A,EOL!A:B,2,FALSE)</f>
        <v>#N/A</v>
      </c>
    </row>
    <row r="702" spans="1:44" ht="46.5" thickTop="1" thickBot="1">
      <c r="A702" s="787" t="s">
        <v>1269</v>
      </c>
      <c r="B702" s="788" t="s">
        <v>1271</v>
      </c>
      <c r="C702" s="14" t="s">
        <v>108</v>
      </c>
      <c r="D702" s="14" t="s">
        <v>63</v>
      </c>
      <c r="E702" s="14" t="s">
        <v>63</v>
      </c>
      <c r="F702" s="14" t="s">
        <v>63</v>
      </c>
      <c r="G702" s="14" t="s">
        <v>63</v>
      </c>
      <c r="H702" s="14" t="s">
        <v>63</v>
      </c>
      <c r="I702" s="14" t="s">
        <v>63</v>
      </c>
      <c r="J702" s="14" t="s">
        <v>63</v>
      </c>
      <c r="K702" s="257" t="s">
        <v>900</v>
      </c>
      <c r="L702" s="14" t="s">
        <v>63</v>
      </c>
      <c r="M702" s="14" t="s">
        <v>63</v>
      </c>
      <c r="N702" s="257" t="s">
        <v>915</v>
      </c>
      <c r="O702" s="14" t="s">
        <v>214</v>
      </c>
      <c r="P702" s="14" t="s">
        <v>215</v>
      </c>
      <c r="Q702" s="14" t="s">
        <v>216</v>
      </c>
      <c r="R702" s="257" t="s">
        <v>902</v>
      </c>
      <c r="S702" s="257" t="s">
        <v>227</v>
      </c>
      <c r="T702" s="14" t="s">
        <v>219</v>
      </c>
      <c r="U702" s="257" t="s">
        <v>903</v>
      </c>
      <c r="V702" s="257" t="s">
        <v>904</v>
      </c>
      <c r="W702" s="257" t="s">
        <v>905</v>
      </c>
      <c r="X702" s="257" t="s">
        <v>906</v>
      </c>
      <c r="Y702" s="257" t="s">
        <v>907</v>
      </c>
      <c r="Z702" s="14" t="s">
        <v>63</v>
      </c>
      <c r="AA702" s="14" t="s">
        <v>63</v>
      </c>
      <c r="AB702" s="14" t="s">
        <v>63</v>
      </c>
      <c r="AC702" s="14" t="s">
        <v>63</v>
      </c>
      <c r="AD702" s="14" t="s">
        <v>63</v>
      </c>
      <c r="AE702" s="14" t="s">
        <v>63</v>
      </c>
      <c r="AF702" s="14" t="s">
        <v>63</v>
      </c>
      <c r="AG702" s="14" t="s">
        <v>63</v>
      </c>
      <c r="AH702" s="14" t="s">
        <v>63</v>
      </c>
      <c r="AI702" s="14" t="s">
        <v>63</v>
      </c>
      <c r="AJ702" s="14" t="s">
        <v>108</v>
      </c>
      <c r="AK702" s="14" t="s">
        <v>63</v>
      </c>
      <c r="AL702" s="14" t="s">
        <v>63</v>
      </c>
      <c r="AM702" s="14" t="s">
        <v>908</v>
      </c>
      <c r="AN702" s="14" t="s">
        <v>66</v>
      </c>
      <c r="AO702" s="14" t="s">
        <v>108</v>
      </c>
      <c r="AP702" s="222" t="s">
        <v>363</v>
      </c>
      <c r="AQ702" s="66" t="s">
        <v>63</v>
      </c>
      <c r="AR702" s="6" t="e">
        <f>VLOOKUP(A:A,EOL!A:B,2,FALSE)</f>
        <v>#N/A</v>
      </c>
    </row>
    <row r="703" spans="1:44" ht="16.5" thickTop="1" thickBot="1">
      <c r="A703" s="731" t="s">
        <v>1177</v>
      </c>
      <c r="B703" s="203" t="s">
        <v>1180</v>
      </c>
      <c r="C703" s="206" t="s">
        <v>108</v>
      </c>
      <c r="D703" s="14"/>
      <c r="E703" s="14"/>
      <c r="F703" s="14"/>
      <c r="G703" s="14"/>
      <c r="H703" s="14"/>
      <c r="I703" s="14"/>
      <c r="J703" s="206"/>
      <c r="K703" s="206"/>
      <c r="L703" s="14"/>
      <c r="M703" s="23"/>
      <c r="N703" s="23"/>
      <c r="O703" s="14"/>
      <c r="P703" s="14"/>
      <c r="Q703" s="14"/>
      <c r="R703" s="23"/>
      <c r="S703" s="24"/>
      <c r="T703" s="24"/>
      <c r="U703" s="23"/>
      <c r="V703" s="23"/>
      <c r="W703" s="23"/>
      <c r="X703" s="23"/>
      <c r="Y703" s="25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  <c r="AM703" s="14"/>
      <c r="AN703" s="14" t="s">
        <v>66</v>
      </c>
      <c r="AO703" s="14" t="s">
        <v>108</v>
      </c>
      <c r="AP703" s="222" t="s">
        <v>109</v>
      </c>
      <c r="AQ703" s="66" t="s">
        <v>63</v>
      </c>
      <c r="AR703" s="6" t="e">
        <f>VLOOKUP(A:A,EOL!A:B,2,FALSE)</f>
        <v>#N/A</v>
      </c>
    </row>
    <row r="704" spans="1:44" ht="46.5" thickTop="1" thickBot="1">
      <c r="A704" s="787" t="s">
        <v>1270</v>
      </c>
      <c r="B704" s="788" t="s">
        <v>1271</v>
      </c>
      <c r="C704" s="14" t="s">
        <v>108</v>
      </c>
      <c r="D704" s="14" t="s">
        <v>63</v>
      </c>
      <c r="E704" s="14" t="s">
        <v>63</v>
      </c>
      <c r="F704" s="14" t="s">
        <v>63</v>
      </c>
      <c r="G704" s="14" t="s">
        <v>63</v>
      </c>
      <c r="H704" s="14" t="s">
        <v>63</v>
      </c>
      <c r="I704" s="14" t="s">
        <v>63</v>
      </c>
      <c r="J704" s="14" t="s">
        <v>63</v>
      </c>
      <c r="K704" s="257" t="s">
        <v>900</v>
      </c>
      <c r="L704" s="14" t="s">
        <v>63</v>
      </c>
      <c r="M704" s="14" t="s">
        <v>63</v>
      </c>
      <c r="N704" s="257" t="s">
        <v>915</v>
      </c>
      <c r="O704" s="14" t="s">
        <v>214</v>
      </c>
      <c r="P704" s="14" t="s">
        <v>215</v>
      </c>
      <c r="Q704" s="14" t="s">
        <v>216</v>
      </c>
      <c r="R704" s="257" t="s">
        <v>902</v>
      </c>
      <c r="S704" s="257" t="s">
        <v>227</v>
      </c>
      <c r="T704" s="14" t="s">
        <v>219</v>
      </c>
      <c r="U704" s="257" t="s">
        <v>903</v>
      </c>
      <c r="V704" s="257" t="s">
        <v>904</v>
      </c>
      <c r="W704" s="257" t="s">
        <v>905</v>
      </c>
      <c r="X704" s="257" t="s">
        <v>906</v>
      </c>
      <c r="Y704" s="257" t="s">
        <v>907</v>
      </c>
      <c r="Z704" s="14" t="s">
        <v>63</v>
      </c>
      <c r="AA704" s="14" t="s">
        <v>63</v>
      </c>
      <c r="AB704" s="14" t="s">
        <v>63</v>
      </c>
      <c r="AC704" s="14" t="s">
        <v>63</v>
      </c>
      <c r="AD704" s="14" t="s">
        <v>63</v>
      </c>
      <c r="AE704" s="14" t="s">
        <v>63</v>
      </c>
      <c r="AF704" s="14" t="s">
        <v>63</v>
      </c>
      <c r="AG704" s="14" t="s">
        <v>63</v>
      </c>
      <c r="AH704" s="14" t="s">
        <v>63</v>
      </c>
      <c r="AI704" s="14" t="s">
        <v>63</v>
      </c>
      <c r="AJ704" s="14" t="s">
        <v>108</v>
      </c>
      <c r="AK704" s="14" t="s">
        <v>63</v>
      </c>
      <c r="AL704" s="14" t="s">
        <v>63</v>
      </c>
      <c r="AM704" s="14" t="s">
        <v>908</v>
      </c>
      <c r="AN704" s="14" t="s">
        <v>66</v>
      </c>
      <c r="AO704" s="14" t="s">
        <v>108</v>
      </c>
      <c r="AP704" s="222" t="s">
        <v>363</v>
      </c>
      <c r="AQ704" s="66" t="s">
        <v>63</v>
      </c>
      <c r="AR704" s="6" t="e">
        <f>VLOOKUP(A:A,EOL!A:B,2,FALSE)</f>
        <v>#N/A</v>
      </c>
    </row>
    <row r="705" spans="1:44" ht="46.5" thickTop="1" thickBot="1">
      <c r="A705" s="547" t="s">
        <v>932</v>
      </c>
      <c r="B705" s="749" t="s">
        <v>933</v>
      </c>
      <c r="C705" s="14" t="s">
        <v>108</v>
      </c>
      <c r="D705" s="14" t="s">
        <v>63</v>
      </c>
      <c r="E705" s="14" t="s">
        <v>63</v>
      </c>
      <c r="F705" s="14" t="s">
        <v>63</v>
      </c>
      <c r="G705" s="14" t="s">
        <v>63</v>
      </c>
      <c r="H705" s="14" t="s">
        <v>63</v>
      </c>
      <c r="I705" s="14" t="s">
        <v>63</v>
      </c>
      <c r="J705" s="14" t="s">
        <v>63</v>
      </c>
      <c r="K705" s="257" t="s">
        <v>919</v>
      </c>
      <c r="L705" s="14" t="s">
        <v>63</v>
      </c>
      <c r="M705" s="14" t="s">
        <v>63</v>
      </c>
      <c r="N705" s="257" t="s">
        <v>901</v>
      </c>
      <c r="O705" s="206" t="s">
        <v>214</v>
      </c>
      <c r="P705" s="14" t="s">
        <v>215</v>
      </c>
      <c r="Q705" s="14" t="s">
        <v>216</v>
      </c>
      <c r="R705" s="257" t="s">
        <v>902</v>
      </c>
      <c r="S705" s="257" t="s">
        <v>227</v>
      </c>
      <c r="T705" s="14" t="s">
        <v>219</v>
      </c>
      <c r="U705" s="257" t="s">
        <v>903</v>
      </c>
      <c r="V705" s="257" t="s">
        <v>904</v>
      </c>
      <c r="W705" s="257" t="s">
        <v>905</v>
      </c>
      <c r="X705" s="257" t="s">
        <v>906</v>
      </c>
      <c r="Y705" s="257" t="s">
        <v>907</v>
      </c>
      <c r="Z705" s="14" t="s">
        <v>63</v>
      </c>
      <c r="AA705" s="14" t="s">
        <v>63</v>
      </c>
      <c r="AB705" s="14" t="s">
        <v>63</v>
      </c>
      <c r="AC705" s="14" t="s">
        <v>63</v>
      </c>
      <c r="AD705" s="14" t="s">
        <v>63</v>
      </c>
      <c r="AE705" s="14" t="s">
        <v>63</v>
      </c>
      <c r="AF705" s="14" t="s">
        <v>63</v>
      </c>
      <c r="AG705" s="14" t="s">
        <v>63</v>
      </c>
      <c r="AH705" s="14" t="s">
        <v>63</v>
      </c>
      <c r="AI705" s="14" t="s">
        <v>63</v>
      </c>
      <c r="AJ705" s="14" t="s">
        <v>63</v>
      </c>
      <c r="AK705" s="14" t="s">
        <v>63</v>
      </c>
      <c r="AL705" s="14" t="s">
        <v>63</v>
      </c>
      <c r="AM705" s="14" t="s">
        <v>920</v>
      </c>
      <c r="AN705" s="14" t="s">
        <v>66</v>
      </c>
      <c r="AO705" s="14" t="s">
        <v>108</v>
      </c>
      <c r="AP705" s="222" t="s">
        <v>109</v>
      </c>
      <c r="AQ705" s="66" t="s">
        <v>63</v>
      </c>
      <c r="AR705" s="6" t="e">
        <f>VLOOKUP(A:A,EOL!A:B,2,FALSE)</f>
        <v>#N/A</v>
      </c>
    </row>
    <row r="706" spans="1:44" ht="46.5" thickTop="1" thickBot="1">
      <c r="A706" s="547" t="s">
        <v>934</v>
      </c>
      <c r="B706" s="203" t="s">
        <v>933</v>
      </c>
      <c r="C706" s="14" t="s">
        <v>108</v>
      </c>
      <c r="D706" s="14" t="s">
        <v>63</v>
      </c>
      <c r="E706" s="14" t="s">
        <v>63</v>
      </c>
      <c r="F706" s="14" t="s">
        <v>63</v>
      </c>
      <c r="G706" s="14" t="s">
        <v>63</v>
      </c>
      <c r="H706" s="14" t="s">
        <v>63</v>
      </c>
      <c r="I706" s="14" t="s">
        <v>63</v>
      </c>
      <c r="J706" s="14" t="s">
        <v>63</v>
      </c>
      <c r="K706" s="257" t="s">
        <v>919</v>
      </c>
      <c r="L706" s="14" t="s">
        <v>63</v>
      </c>
      <c r="M706" s="14" t="s">
        <v>63</v>
      </c>
      <c r="N706" s="257" t="s">
        <v>901</v>
      </c>
      <c r="O706" s="206" t="s">
        <v>214</v>
      </c>
      <c r="P706" s="14" t="s">
        <v>215</v>
      </c>
      <c r="Q706" s="14" t="s">
        <v>216</v>
      </c>
      <c r="R706" s="257" t="s">
        <v>902</v>
      </c>
      <c r="S706" s="257" t="s">
        <v>227</v>
      </c>
      <c r="T706" s="14" t="s">
        <v>219</v>
      </c>
      <c r="U706" s="257" t="s">
        <v>903</v>
      </c>
      <c r="V706" s="257" t="s">
        <v>904</v>
      </c>
      <c r="W706" s="257" t="s">
        <v>905</v>
      </c>
      <c r="X706" s="257" t="s">
        <v>906</v>
      </c>
      <c r="Y706" s="257" t="s">
        <v>907</v>
      </c>
      <c r="Z706" s="14" t="s">
        <v>63</v>
      </c>
      <c r="AA706" s="14" t="s">
        <v>63</v>
      </c>
      <c r="AB706" s="14" t="s">
        <v>63</v>
      </c>
      <c r="AC706" s="14" t="s">
        <v>63</v>
      </c>
      <c r="AD706" s="14" t="s">
        <v>63</v>
      </c>
      <c r="AE706" s="14" t="s">
        <v>63</v>
      </c>
      <c r="AF706" s="14" t="s">
        <v>63</v>
      </c>
      <c r="AG706" s="14" t="s">
        <v>63</v>
      </c>
      <c r="AH706" s="14" t="s">
        <v>63</v>
      </c>
      <c r="AI706" s="14" t="s">
        <v>63</v>
      </c>
      <c r="AJ706" s="14" t="s">
        <v>63</v>
      </c>
      <c r="AK706" s="14" t="s">
        <v>63</v>
      </c>
      <c r="AL706" s="14" t="s">
        <v>63</v>
      </c>
      <c r="AM706" s="14" t="s">
        <v>920</v>
      </c>
      <c r="AN706" s="14" t="s">
        <v>66</v>
      </c>
      <c r="AO706" s="14" t="s">
        <v>108</v>
      </c>
      <c r="AP706" s="222" t="s">
        <v>109</v>
      </c>
      <c r="AQ706" s="66" t="s">
        <v>63</v>
      </c>
      <c r="AR706" s="6" t="e">
        <f>VLOOKUP(A:A,EOL!A:B,2,FALSE)</f>
        <v>#N/A</v>
      </c>
    </row>
    <row r="707" spans="1:44" ht="46.5" thickTop="1" thickBot="1">
      <c r="A707" s="547" t="s">
        <v>935</v>
      </c>
      <c r="B707" s="203" t="s">
        <v>933</v>
      </c>
      <c r="C707" s="14" t="s">
        <v>108</v>
      </c>
      <c r="D707" s="14" t="s">
        <v>63</v>
      </c>
      <c r="E707" s="14" t="s">
        <v>63</v>
      </c>
      <c r="F707" s="14" t="s">
        <v>63</v>
      </c>
      <c r="G707" s="14" t="s">
        <v>63</v>
      </c>
      <c r="H707" s="14" t="s">
        <v>63</v>
      </c>
      <c r="I707" s="14" t="s">
        <v>63</v>
      </c>
      <c r="J707" s="14" t="s">
        <v>63</v>
      </c>
      <c r="K707" s="257" t="s">
        <v>919</v>
      </c>
      <c r="L707" s="14" t="s">
        <v>63</v>
      </c>
      <c r="M707" s="14" t="s">
        <v>63</v>
      </c>
      <c r="N707" s="257" t="s">
        <v>901</v>
      </c>
      <c r="O707" s="206" t="s">
        <v>214</v>
      </c>
      <c r="P707" s="14" t="s">
        <v>215</v>
      </c>
      <c r="Q707" s="14" t="s">
        <v>216</v>
      </c>
      <c r="R707" s="257" t="s">
        <v>902</v>
      </c>
      <c r="S707" s="257" t="s">
        <v>227</v>
      </c>
      <c r="T707" s="14" t="s">
        <v>219</v>
      </c>
      <c r="U707" s="257" t="s">
        <v>903</v>
      </c>
      <c r="V707" s="257" t="s">
        <v>904</v>
      </c>
      <c r="W707" s="257" t="s">
        <v>905</v>
      </c>
      <c r="X707" s="257" t="s">
        <v>906</v>
      </c>
      <c r="Y707" s="257" t="s">
        <v>907</v>
      </c>
      <c r="Z707" s="14" t="s">
        <v>63</v>
      </c>
      <c r="AA707" s="14" t="s">
        <v>63</v>
      </c>
      <c r="AB707" s="14" t="s">
        <v>63</v>
      </c>
      <c r="AC707" s="14" t="s">
        <v>63</v>
      </c>
      <c r="AD707" s="14" t="s">
        <v>63</v>
      </c>
      <c r="AE707" s="14" t="s">
        <v>63</v>
      </c>
      <c r="AF707" s="14" t="s">
        <v>63</v>
      </c>
      <c r="AG707" s="14" t="s">
        <v>63</v>
      </c>
      <c r="AH707" s="14" t="s">
        <v>63</v>
      </c>
      <c r="AI707" s="14" t="s">
        <v>63</v>
      </c>
      <c r="AJ707" s="14" t="s">
        <v>63</v>
      </c>
      <c r="AK707" s="14" t="s">
        <v>63</v>
      </c>
      <c r="AL707" s="14" t="s">
        <v>63</v>
      </c>
      <c r="AM707" s="14" t="s">
        <v>920</v>
      </c>
      <c r="AN707" s="14" t="s">
        <v>66</v>
      </c>
      <c r="AO707" s="14" t="s">
        <v>108</v>
      </c>
      <c r="AP707" s="222" t="s">
        <v>109</v>
      </c>
      <c r="AQ707" s="66" t="s">
        <v>63</v>
      </c>
      <c r="AR707" s="6" t="e">
        <f>VLOOKUP(A:A,EOL!A:B,2,FALSE)</f>
        <v>#N/A</v>
      </c>
    </row>
    <row r="708" spans="1:44" ht="46.5" thickTop="1" thickBot="1">
      <c r="A708" s="547" t="s">
        <v>936</v>
      </c>
      <c r="B708" s="203" t="s">
        <v>933</v>
      </c>
      <c r="C708" s="14" t="s">
        <v>108</v>
      </c>
      <c r="D708" s="14" t="s">
        <v>63</v>
      </c>
      <c r="E708" s="14" t="s">
        <v>63</v>
      </c>
      <c r="F708" s="14" t="s">
        <v>63</v>
      </c>
      <c r="G708" s="14" t="s">
        <v>63</v>
      </c>
      <c r="H708" s="14" t="s">
        <v>63</v>
      </c>
      <c r="I708" s="14" t="s">
        <v>63</v>
      </c>
      <c r="J708" s="14" t="s">
        <v>63</v>
      </c>
      <c r="K708" s="257" t="s">
        <v>919</v>
      </c>
      <c r="L708" s="14" t="s">
        <v>63</v>
      </c>
      <c r="M708" s="14" t="s">
        <v>63</v>
      </c>
      <c r="N708" s="257" t="s">
        <v>901</v>
      </c>
      <c r="O708" s="206" t="s">
        <v>214</v>
      </c>
      <c r="P708" s="14" t="s">
        <v>215</v>
      </c>
      <c r="Q708" s="14" t="s">
        <v>216</v>
      </c>
      <c r="R708" s="257" t="s">
        <v>902</v>
      </c>
      <c r="S708" s="257" t="s">
        <v>227</v>
      </c>
      <c r="T708" s="14" t="s">
        <v>219</v>
      </c>
      <c r="U708" s="257" t="s">
        <v>903</v>
      </c>
      <c r="V708" s="257" t="s">
        <v>904</v>
      </c>
      <c r="W708" s="257" t="s">
        <v>905</v>
      </c>
      <c r="X708" s="257" t="s">
        <v>906</v>
      </c>
      <c r="Y708" s="257" t="s">
        <v>907</v>
      </c>
      <c r="Z708" s="14" t="s">
        <v>63</v>
      </c>
      <c r="AA708" s="14" t="s">
        <v>63</v>
      </c>
      <c r="AB708" s="14" t="s">
        <v>63</v>
      </c>
      <c r="AC708" s="14" t="s">
        <v>63</v>
      </c>
      <c r="AD708" s="14" t="s">
        <v>63</v>
      </c>
      <c r="AE708" s="14" t="s">
        <v>63</v>
      </c>
      <c r="AF708" s="14" t="s">
        <v>63</v>
      </c>
      <c r="AG708" s="14" t="s">
        <v>63</v>
      </c>
      <c r="AH708" s="14" t="s">
        <v>63</v>
      </c>
      <c r="AI708" s="14" t="s">
        <v>63</v>
      </c>
      <c r="AJ708" s="14" t="s">
        <v>63</v>
      </c>
      <c r="AK708" s="14" t="s">
        <v>63</v>
      </c>
      <c r="AL708" s="14" t="s">
        <v>63</v>
      </c>
      <c r="AM708" s="14" t="s">
        <v>920</v>
      </c>
      <c r="AN708" s="14" t="s">
        <v>66</v>
      </c>
      <c r="AO708" s="14" t="s">
        <v>108</v>
      </c>
      <c r="AP708" s="222" t="s">
        <v>109</v>
      </c>
      <c r="AQ708" s="66" t="s">
        <v>63</v>
      </c>
      <c r="AR708" s="6" t="e">
        <f>VLOOKUP(A:A,EOL!A:B,2,FALSE)</f>
        <v>#N/A</v>
      </c>
    </row>
    <row r="709" spans="1:44" ht="46.5" thickTop="1" thickBot="1">
      <c r="A709" s="518" t="s">
        <v>720</v>
      </c>
      <c r="B709" s="75" t="s">
        <v>705</v>
      </c>
      <c r="C709" s="14" t="s">
        <v>108</v>
      </c>
      <c r="D709" s="14" t="s">
        <v>650</v>
      </c>
      <c r="E709" s="14" t="s">
        <v>209</v>
      </c>
      <c r="F709" s="14" t="s">
        <v>210</v>
      </c>
      <c r="G709" s="30" t="s">
        <v>63</v>
      </c>
      <c r="H709" s="30" t="s">
        <v>63</v>
      </c>
      <c r="I709" s="30" t="s">
        <v>63</v>
      </c>
      <c r="J709" s="14" t="s">
        <v>706</v>
      </c>
      <c r="K709" s="34" t="s">
        <v>373</v>
      </c>
      <c r="L709" s="34" t="s">
        <v>652</v>
      </c>
      <c r="M709" s="23" t="s">
        <v>63</v>
      </c>
      <c r="N709" s="23" t="s">
        <v>213</v>
      </c>
      <c r="O709" s="30" t="s">
        <v>214</v>
      </c>
      <c r="P709" s="30" t="s">
        <v>215</v>
      </c>
      <c r="Q709" s="30" t="s">
        <v>216</v>
      </c>
      <c r="R709" s="23" t="s">
        <v>217</v>
      </c>
      <c r="S709" s="24" t="s">
        <v>227</v>
      </c>
      <c r="T709" s="24" t="s">
        <v>219</v>
      </c>
      <c r="U709" s="23" t="s">
        <v>220</v>
      </c>
      <c r="V709" s="23" t="s">
        <v>221</v>
      </c>
      <c r="W709" s="23" t="s">
        <v>222</v>
      </c>
      <c r="X709" s="23" t="s">
        <v>223</v>
      </c>
      <c r="Y709" s="24" t="s">
        <v>224</v>
      </c>
      <c r="Z709" s="30" t="s">
        <v>63</v>
      </c>
      <c r="AA709" s="14" t="s">
        <v>63</v>
      </c>
      <c r="AB709" s="14" t="s">
        <v>63</v>
      </c>
      <c r="AC709" s="14" t="s">
        <v>63</v>
      </c>
      <c r="AD709" s="14" t="s">
        <v>63</v>
      </c>
      <c r="AE709" s="14" t="s">
        <v>63</v>
      </c>
      <c r="AF709" s="14" t="s">
        <v>63</v>
      </c>
      <c r="AG709" s="14" t="s">
        <v>63</v>
      </c>
      <c r="AH709" s="14" t="s">
        <v>63</v>
      </c>
      <c r="AI709" s="14" t="s">
        <v>63</v>
      </c>
      <c r="AJ709" s="14" t="s">
        <v>707</v>
      </c>
      <c r="AK709" s="14" t="s">
        <v>63</v>
      </c>
      <c r="AL709" s="14" t="s">
        <v>63</v>
      </c>
      <c r="AM709" s="14" t="s">
        <v>63</v>
      </c>
      <c r="AN709" s="57" t="s">
        <v>66</v>
      </c>
      <c r="AO709" s="57" t="s">
        <v>108</v>
      </c>
      <c r="AP709" s="220" t="s">
        <v>109</v>
      </c>
      <c r="AQ709" s="66" t="s">
        <v>63</v>
      </c>
      <c r="AR709" s="6" t="e">
        <f>VLOOKUP(A:A,EOL!A:B,2,FALSE)</f>
        <v>#N/A</v>
      </c>
    </row>
    <row r="710" spans="1:44" ht="46.5" thickTop="1" thickBot="1">
      <c r="A710" s="518" t="s">
        <v>721</v>
      </c>
      <c r="B710" s="75" t="s">
        <v>705</v>
      </c>
      <c r="C710" s="14" t="s">
        <v>108</v>
      </c>
      <c r="D710" s="14" t="s">
        <v>650</v>
      </c>
      <c r="E710" s="14" t="s">
        <v>209</v>
      </c>
      <c r="F710" s="14" t="s">
        <v>210</v>
      </c>
      <c r="G710" s="30" t="s">
        <v>63</v>
      </c>
      <c r="H710" s="30" t="s">
        <v>63</v>
      </c>
      <c r="I710" s="30" t="s">
        <v>63</v>
      </c>
      <c r="J710" s="14" t="s">
        <v>706</v>
      </c>
      <c r="K710" s="34" t="s">
        <v>373</v>
      </c>
      <c r="L710" s="34" t="s">
        <v>652</v>
      </c>
      <c r="M710" s="23" t="s">
        <v>63</v>
      </c>
      <c r="N710" s="23" t="s">
        <v>213</v>
      </c>
      <c r="O710" s="30" t="s">
        <v>214</v>
      </c>
      <c r="P710" s="30" t="s">
        <v>215</v>
      </c>
      <c r="Q710" s="30" t="s">
        <v>216</v>
      </c>
      <c r="R710" s="23" t="s">
        <v>217</v>
      </c>
      <c r="S710" s="24" t="s">
        <v>227</v>
      </c>
      <c r="T710" s="24" t="s">
        <v>219</v>
      </c>
      <c r="U710" s="23" t="s">
        <v>220</v>
      </c>
      <c r="V710" s="23" t="s">
        <v>221</v>
      </c>
      <c r="W710" s="23" t="s">
        <v>222</v>
      </c>
      <c r="X710" s="23" t="s">
        <v>223</v>
      </c>
      <c r="Y710" s="24" t="s">
        <v>224</v>
      </c>
      <c r="Z710" s="30" t="s">
        <v>63</v>
      </c>
      <c r="AA710" s="14" t="s">
        <v>63</v>
      </c>
      <c r="AB710" s="14" t="s">
        <v>63</v>
      </c>
      <c r="AC710" s="14" t="s">
        <v>63</v>
      </c>
      <c r="AD710" s="14" t="s">
        <v>63</v>
      </c>
      <c r="AE710" s="14" t="s">
        <v>63</v>
      </c>
      <c r="AF710" s="14" t="s">
        <v>63</v>
      </c>
      <c r="AG710" s="14" t="s">
        <v>63</v>
      </c>
      <c r="AH710" s="14" t="s">
        <v>63</v>
      </c>
      <c r="AI710" s="14" t="s">
        <v>63</v>
      </c>
      <c r="AJ710" s="14" t="s">
        <v>707</v>
      </c>
      <c r="AK710" s="14" t="s">
        <v>63</v>
      </c>
      <c r="AL710" s="14" t="s">
        <v>63</v>
      </c>
      <c r="AM710" s="14" t="s">
        <v>63</v>
      </c>
      <c r="AN710" s="57" t="s">
        <v>66</v>
      </c>
      <c r="AO710" s="57" t="s">
        <v>108</v>
      </c>
      <c r="AP710" s="220" t="s">
        <v>109</v>
      </c>
      <c r="AQ710" s="66" t="s">
        <v>63</v>
      </c>
      <c r="AR710" s="6" t="str">
        <f>VLOOKUP(A:A,EOL!A:B,2,FALSE)</f>
        <v>&lt;-Camera is EOL</v>
      </c>
    </row>
    <row r="711" spans="1:44" ht="16.5" thickTop="1" thickBot="1">
      <c r="A711" s="666" t="s">
        <v>168</v>
      </c>
      <c r="B711" s="203" t="s">
        <v>169</v>
      </c>
      <c r="C711" s="14" t="s">
        <v>63</v>
      </c>
      <c r="D711" s="14" t="s">
        <v>63</v>
      </c>
      <c r="E711" s="14" t="s">
        <v>63</v>
      </c>
      <c r="F711" s="14" t="s">
        <v>63</v>
      </c>
      <c r="G711" s="206" t="s">
        <v>134</v>
      </c>
      <c r="H711" s="14" t="s">
        <v>63</v>
      </c>
      <c r="I711" s="14" t="s">
        <v>63</v>
      </c>
      <c r="J711" s="14" t="s">
        <v>63</v>
      </c>
      <c r="K711" s="14" t="s">
        <v>63</v>
      </c>
      <c r="L711" s="14" t="s">
        <v>63</v>
      </c>
      <c r="M711" s="14" t="s">
        <v>137</v>
      </c>
      <c r="N711" s="14" t="s">
        <v>63</v>
      </c>
      <c r="O711" s="14" t="s">
        <v>63</v>
      </c>
      <c r="P711" s="14" t="s">
        <v>63</v>
      </c>
      <c r="Q711" s="14" t="s">
        <v>63</v>
      </c>
      <c r="R711" s="14" t="s">
        <v>63</v>
      </c>
      <c r="S711" s="14" t="s">
        <v>63</v>
      </c>
      <c r="T711" s="14" t="s">
        <v>63</v>
      </c>
      <c r="U711" s="14" t="s">
        <v>63</v>
      </c>
      <c r="V711" s="14" t="s">
        <v>63</v>
      </c>
      <c r="W711" s="14" t="s">
        <v>63</v>
      </c>
      <c r="X711" s="14" t="s">
        <v>63</v>
      </c>
      <c r="Y711" s="14" t="s">
        <v>63</v>
      </c>
      <c r="Z711" s="14" t="s">
        <v>63</v>
      </c>
      <c r="AA711" s="14" t="s">
        <v>63</v>
      </c>
      <c r="AB711" s="14" t="s">
        <v>63</v>
      </c>
      <c r="AC711" s="14" t="s">
        <v>63</v>
      </c>
      <c r="AD711" s="14" t="s">
        <v>63</v>
      </c>
      <c r="AE711" s="14" t="s">
        <v>63</v>
      </c>
      <c r="AF711" s="14" t="s">
        <v>63</v>
      </c>
      <c r="AG711" s="14" t="s">
        <v>63</v>
      </c>
      <c r="AH711" s="14" t="s">
        <v>63</v>
      </c>
      <c r="AI711" s="14" t="s">
        <v>63</v>
      </c>
      <c r="AJ711" s="14" t="s">
        <v>63</v>
      </c>
      <c r="AK711" s="14" t="s">
        <v>63</v>
      </c>
      <c r="AL711" s="14" t="s">
        <v>63</v>
      </c>
      <c r="AM711" s="14" t="s">
        <v>63</v>
      </c>
      <c r="AN711" s="207" t="s">
        <v>66</v>
      </c>
      <c r="AO711" s="207" t="s">
        <v>66</v>
      </c>
      <c r="AP711" s="220" t="s">
        <v>66</v>
      </c>
      <c r="AQ711" s="66" t="s">
        <v>63</v>
      </c>
      <c r="AR711" s="6" t="str">
        <f>VLOOKUP(A:A,EOL!A:B,2,FALSE)</f>
        <v>&lt;-Camera is EOL</v>
      </c>
    </row>
    <row r="712" spans="1:44" ht="16.5" thickTop="1" thickBot="1">
      <c r="A712" s="521" t="s">
        <v>170</v>
      </c>
      <c r="B712" s="203" t="s">
        <v>169</v>
      </c>
      <c r="C712" s="14" t="s">
        <v>63</v>
      </c>
      <c r="D712" s="14" t="s">
        <v>63</v>
      </c>
      <c r="E712" s="14" t="s">
        <v>63</v>
      </c>
      <c r="F712" s="14" t="s">
        <v>63</v>
      </c>
      <c r="G712" s="206" t="s">
        <v>134</v>
      </c>
      <c r="H712" s="14" t="s">
        <v>63</v>
      </c>
      <c r="I712" s="14" t="s">
        <v>63</v>
      </c>
      <c r="J712" s="14" t="s">
        <v>63</v>
      </c>
      <c r="K712" s="14" t="s">
        <v>63</v>
      </c>
      <c r="L712" s="14" t="s">
        <v>63</v>
      </c>
      <c r="M712" s="14" t="s">
        <v>137</v>
      </c>
      <c r="N712" s="14" t="s">
        <v>63</v>
      </c>
      <c r="O712" s="14" t="s">
        <v>63</v>
      </c>
      <c r="P712" s="14" t="s">
        <v>63</v>
      </c>
      <c r="Q712" s="14" t="s">
        <v>63</v>
      </c>
      <c r="R712" s="14" t="s">
        <v>63</v>
      </c>
      <c r="S712" s="14" t="s">
        <v>63</v>
      </c>
      <c r="T712" s="14" t="s">
        <v>63</v>
      </c>
      <c r="U712" s="14" t="s">
        <v>63</v>
      </c>
      <c r="V712" s="14" t="s">
        <v>63</v>
      </c>
      <c r="W712" s="14" t="s">
        <v>63</v>
      </c>
      <c r="X712" s="14" t="s">
        <v>63</v>
      </c>
      <c r="Y712" s="14" t="s">
        <v>63</v>
      </c>
      <c r="Z712" s="14" t="s">
        <v>63</v>
      </c>
      <c r="AA712" s="14" t="s">
        <v>63</v>
      </c>
      <c r="AB712" s="14" t="s">
        <v>63</v>
      </c>
      <c r="AC712" s="14" t="s">
        <v>63</v>
      </c>
      <c r="AD712" s="14" t="s">
        <v>63</v>
      </c>
      <c r="AE712" s="14" t="s">
        <v>63</v>
      </c>
      <c r="AF712" s="14" t="s">
        <v>63</v>
      </c>
      <c r="AG712" s="14" t="s">
        <v>63</v>
      </c>
      <c r="AH712" s="14" t="s">
        <v>63</v>
      </c>
      <c r="AI712" s="14" t="s">
        <v>63</v>
      </c>
      <c r="AJ712" s="14" t="s">
        <v>63</v>
      </c>
      <c r="AK712" s="14" t="s">
        <v>63</v>
      </c>
      <c r="AL712" s="14" t="s">
        <v>63</v>
      </c>
      <c r="AM712" s="14" t="s">
        <v>63</v>
      </c>
      <c r="AN712" s="207" t="s">
        <v>66</v>
      </c>
      <c r="AO712" s="207" t="s">
        <v>66</v>
      </c>
      <c r="AP712" s="220" t="s">
        <v>66</v>
      </c>
      <c r="AQ712" s="66" t="s">
        <v>63</v>
      </c>
      <c r="AR712" s="6" t="e">
        <f>VLOOKUP(A:A,EOL!A:B,2,FALSE)</f>
        <v>#N/A</v>
      </c>
    </row>
    <row r="713" spans="1:44" ht="16.5" thickTop="1" thickBot="1">
      <c r="A713" s="521" t="s">
        <v>171</v>
      </c>
      <c r="B713" s="203" t="s">
        <v>166</v>
      </c>
      <c r="C713" s="14" t="s">
        <v>63</v>
      </c>
      <c r="D713" s="14" t="s">
        <v>63</v>
      </c>
      <c r="E713" s="14" t="s">
        <v>63</v>
      </c>
      <c r="F713" s="14" t="s">
        <v>63</v>
      </c>
      <c r="G713" s="206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  <c r="AM713" s="14"/>
      <c r="AN713" s="207" t="s">
        <v>66</v>
      </c>
      <c r="AO713" s="207" t="s">
        <v>66</v>
      </c>
      <c r="AP713" s="220" t="s">
        <v>66</v>
      </c>
      <c r="AQ713" s="66" t="s">
        <v>63</v>
      </c>
      <c r="AR713" s="6" t="str">
        <f>VLOOKUP(A:A,EOL!A:B,2,FALSE)</f>
        <v>&lt;-Camera is EOL</v>
      </c>
    </row>
    <row r="714" spans="1:44" ht="16.5" thickTop="1" thickBot="1">
      <c r="A714" s="521" t="s">
        <v>172</v>
      </c>
      <c r="B714" s="203" t="s">
        <v>166</v>
      </c>
      <c r="C714" s="14" t="s">
        <v>63</v>
      </c>
      <c r="D714" s="14" t="s">
        <v>63</v>
      </c>
      <c r="E714" s="14" t="s">
        <v>63</v>
      </c>
      <c r="F714" s="14" t="s">
        <v>63</v>
      </c>
      <c r="G714" s="206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  <c r="AM714" s="14"/>
      <c r="AN714" s="207" t="s">
        <v>66</v>
      </c>
      <c r="AO714" s="207" t="s">
        <v>66</v>
      </c>
      <c r="AP714" s="220" t="s">
        <v>66</v>
      </c>
      <c r="AQ714" s="66" t="s">
        <v>63</v>
      </c>
      <c r="AR714" s="6" t="e">
        <f>VLOOKUP(A:A,EOL!A:B,2,FALSE)</f>
        <v>#N/A</v>
      </c>
    </row>
    <row r="715" spans="1:44" ht="15.75" thickTop="1"/>
  </sheetData>
  <autoFilter ref="A1:AR1" xr:uid="{00000000-0009-0000-0000-000003000000}"/>
  <conditionalFormatting sqref="C544:C545 C519:C525 C1:C4 C211:C214 C195:C196 C116 C364:C371 C352:C359 C13 C30:C38 C375 C218:C224 C233 C235:C263 C458 C56 C445:C446 C174:C180 C6 C8 C10 C465 C58:C68 C346 C609 C602:C606 C427:C443 C417:C425 C77 C70:C75 C118:C120 C476:C477 C205 C165:C169 C307:C315 C320:C321 C715:C1048576 C552:C559 C79:C80 C207:C209 C495 C497 C504 C348:C349 C323:C340 C153:C154 C144:C145 C157 C409:C410 C412:C414 C40:C54 C392 C394 C625:C638 C137 C397:C407 C184:C190 C140 C199:C201 C203 C566:C583 C490:AQ490 C133:C135 C265:C305 C467:C474 C378:C390 C84:C106 C159 C161:C162 C585 C123:C131 C587 C589:C594">
    <cfRule type="cellIs" dxfId="291" priority="1259" operator="equal">
      <formula>"Included"</formula>
    </cfRule>
  </conditionalFormatting>
  <conditionalFormatting sqref="C107:C108 C110 C112:C114">
    <cfRule type="cellIs" dxfId="290" priority="1246" operator="equal">
      <formula>"Included"</formula>
    </cfRule>
  </conditionalFormatting>
  <conditionalFormatting sqref="C115">
    <cfRule type="cellIs" dxfId="289" priority="1242" operator="equal">
      <formula>"Included"</formula>
    </cfRule>
  </conditionalFormatting>
  <conditionalFormatting sqref="C210">
    <cfRule type="cellIs" dxfId="288" priority="1154" operator="equal">
      <formula>"Included"</formula>
    </cfRule>
  </conditionalFormatting>
  <conditionalFormatting sqref="D544:J545">
    <cfRule type="cellIs" dxfId="287" priority="1207" operator="equal">
      <formula>"Included"</formula>
    </cfRule>
  </conditionalFormatting>
  <conditionalFormatting sqref="K544:Q545">
    <cfRule type="cellIs" dxfId="286" priority="1206" operator="equal">
      <formula>"Included"</formula>
    </cfRule>
  </conditionalFormatting>
  <conditionalFormatting sqref="U544:AM544 AQ544">
    <cfRule type="cellIs" dxfId="285" priority="1203" operator="equal">
      <formula>"Included"</formula>
    </cfRule>
  </conditionalFormatting>
  <conditionalFormatting sqref="C546:C549">
    <cfRule type="cellIs" dxfId="284" priority="1202" operator="equal">
      <formula>"Included"</formula>
    </cfRule>
  </conditionalFormatting>
  <conditionalFormatting sqref="D546:I549">
    <cfRule type="cellIs" dxfId="283" priority="1199" operator="equal">
      <formula>"Included"</formula>
    </cfRule>
  </conditionalFormatting>
  <conditionalFormatting sqref="K546:Q549">
    <cfRule type="cellIs" dxfId="282" priority="1198" operator="equal">
      <formula>"Included"</formula>
    </cfRule>
  </conditionalFormatting>
  <conditionalFormatting sqref="U546:AM549 AQ546">
    <cfRule type="cellIs" dxfId="281" priority="1195" operator="equal">
      <formula>"Included"</formula>
    </cfRule>
  </conditionalFormatting>
  <conditionalFormatting sqref="U545:AM545 AQ545">
    <cfRule type="cellIs" dxfId="280" priority="1192" operator="equal">
      <formula>"Included"</formula>
    </cfRule>
  </conditionalFormatting>
  <conditionalFormatting sqref="C550">
    <cfRule type="cellIs" dxfId="279" priority="1188" operator="equal">
      <formula>"Included"</formula>
    </cfRule>
  </conditionalFormatting>
  <conditionalFormatting sqref="D550:I550">
    <cfRule type="cellIs" dxfId="278" priority="1185" operator="equal">
      <formula>"Included"</formula>
    </cfRule>
  </conditionalFormatting>
  <conditionalFormatting sqref="K550:Q550">
    <cfRule type="cellIs" dxfId="277" priority="1184" operator="equal">
      <formula>"Included"</formula>
    </cfRule>
  </conditionalFormatting>
  <conditionalFormatting sqref="U550:AM550 AQ550">
    <cfRule type="cellIs" dxfId="276" priority="1181" operator="equal">
      <formula>"Included"</formula>
    </cfRule>
  </conditionalFormatting>
  <conditionalFormatting sqref="C488:C492 C516:C518">
    <cfRule type="cellIs" dxfId="275" priority="1180" operator="equal">
      <formula>"Included"</formula>
    </cfRule>
  </conditionalFormatting>
  <conditionalFormatting sqref="C82">
    <cfRule type="cellIs" dxfId="274" priority="1174" operator="equal">
      <formula>"Included"</formula>
    </cfRule>
  </conditionalFormatting>
  <conditionalFormatting sqref="C191:C192 C194">
    <cfRule type="cellIs" dxfId="273" priority="1162" operator="equal">
      <formula>"Included"</formula>
    </cfRule>
  </conditionalFormatting>
  <conditionalFormatting sqref="C109">
    <cfRule type="cellIs" dxfId="272" priority="1140" operator="equal">
      <formula>"Included"</formula>
    </cfRule>
  </conditionalFormatting>
  <conditionalFormatting sqref="C193">
    <cfRule type="cellIs" dxfId="271" priority="1148" operator="equal">
      <formula>"Included"</formula>
    </cfRule>
  </conditionalFormatting>
  <conditionalFormatting sqref="C306">
    <cfRule type="cellIs" dxfId="270" priority="1134" operator="equal">
      <formula>"Included"</formula>
    </cfRule>
  </conditionalFormatting>
  <conditionalFormatting sqref="C234">
    <cfRule type="cellIs" dxfId="269" priority="1128" operator="equal">
      <formula>"Included"</formula>
    </cfRule>
  </conditionalFormatting>
  <conditionalFormatting sqref="C372">
    <cfRule type="cellIs" dxfId="268" priority="1100" operator="equal">
      <formula>"Included"</formula>
    </cfRule>
  </conditionalFormatting>
  <conditionalFormatting sqref="C350">
    <cfRule type="cellIs" dxfId="267" priority="1096" operator="equal">
      <formula>"Included"</formula>
    </cfRule>
  </conditionalFormatting>
  <conditionalFormatting sqref="C360">
    <cfRule type="cellIs" dxfId="266" priority="1090" operator="equal">
      <formula>"Included"</formula>
    </cfRule>
  </conditionalFormatting>
  <conditionalFormatting sqref="C361">
    <cfRule type="cellIs" dxfId="265" priority="1084" operator="equal">
      <formula>"Included"</formula>
    </cfRule>
  </conditionalFormatting>
  <conditionalFormatting sqref="C121:C122">
    <cfRule type="cellIs" dxfId="264" priority="1078" operator="equal">
      <formula>"Included"</formula>
    </cfRule>
  </conditionalFormatting>
  <conditionalFormatting sqref="C12">
    <cfRule type="cellIs" dxfId="263" priority="1072" operator="equal">
      <formula>"Included"</formula>
    </cfRule>
  </conditionalFormatting>
  <conditionalFormatting sqref="C14:C17 C24:C25 C27">
    <cfRule type="cellIs" dxfId="262" priority="1066" operator="equal">
      <formula>"Included"</formula>
    </cfRule>
  </conditionalFormatting>
  <conditionalFormatting sqref="C57">
    <cfRule type="cellIs" dxfId="261" priority="1060" operator="equal">
      <formula>"Included"</formula>
    </cfRule>
  </conditionalFormatting>
  <conditionalFormatting sqref="C373">
    <cfRule type="cellIs" dxfId="260" priority="1054" operator="equal">
      <formula>"Included"</formula>
    </cfRule>
  </conditionalFormatting>
  <conditionalFormatting sqref="C215:C217">
    <cfRule type="cellIs" dxfId="259" priority="1046" operator="equal">
      <formula>"Included"</formula>
    </cfRule>
  </conditionalFormatting>
  <conditionalFormatting sqref="C229:C230 C232">
    <cfRule type="cellIs" dxfId="258" priority="1040" operator="equal">
      <formula>"Included"</formula>
    </cfRule>
  </conditionalFormatting>
  <conditionalFormatting sqref="C231">
    <cfRule type="cellIs" dxfId="257" priority="1032" operator="equal">
      <formula>"Included"</formula>
    </cfRule>
  </conditionalFormatting>
  <conditionalFormatting sqref="C447:C456">
    <cfRule type="cellIs" dxfId="256" priority="1020" operator="equal">
      <formula>"Included"</formula>
    </cfRule>
  </conditionalFormatting>
  <conditionalFormatting sqref="C496 C514">
    <cfRule type="cellIs" dxfId="255" priority="1016" operator="equal">
      <formula>"Included"</formula>
    </cfRule>
  </conditionalFormatting>
  <conditionalFormatting sqref="C181:C183">
    <cfRule type="cellIs" dxfId="254" priority="1010" operator="equal">
      <formula>"Included"</formula>
    </cfRule>
  </conditionalFormatting>
  <conditionalFormatting sqref="C23">
    <cfRule type="cellIs" dxfId="253" priority="1004" operator="equal">
      <formula>"Included"</formula>
    </cfRule>
  </conditionalFormatting>
  <conditionalFormatting sqref="C19:C21">
    <cfRule type="cellIs" dxfId="252" priority="998" operator="equal">
      <formula>"Included"</formula>
    </cfRule>
  </conditionalFormatting>
  <conditionalFormatting sqref="C374">
    <cfRule type="cellIs" dxfId="251" priority="992" operator="equal">
      <formula>"Included"</formula>
    </cfRule>
  </conditionalFormatting>
  <conditionalFormatting sqref="N568:Q568">
    <cfRule type="cellIs" dxfId="250" priority="897" operator="equal">
      <formula>"Included"</formula>
    </cfRule>
  </conditionalFormatting>
  <conditionalFormatting sqref="U568:Y568">
    <cfRule type="cellIs" dxfId="249" priority="894" operator="equal">
      <formula>"Included"</formula>
    </cfRule>
  </conditionalFormatting>
  <conditionalFormatting sqref="C55">
    <cfRule type="cellIs" dxfId="248" priority="893" operator="equal">
      <formula>"Included"</formula>
    </cfRule>
  </conditionalFormatting>
  <conditionalFormatting sqref="C444">
    <cfRule type="cellIs" dxfId="247" priority="887" operator="equal">
      <formula>"Included"</formula>
    </cfRule>
  </conditionalFormatting>
  <conditionalFormatting sqref="C170">
    <cfRule type="cellIs" dxfId="246" priority="883" operator="equal">
      <formula>"Included"</formula>
    </cfRule>
  </conditionalFormatting>
  <conditionalFormatting sqref="C171">
    <cfRule type="cellIs" dxfId="245" priority="877" operator="equal">
      <formula>"Included"</formula>
    </cfRule>
  </conditionalFormatting>
  <conditionalFormatting sqref="C173">
    <cfRule type="cellIs" dxfId="244" priority="873" operator="equal">
      <formula>"Included"</formula>
    </cfRule>
  </conditionalFormatting>
  <conditionalFormatting sqref="C111">
    <cfRule type="cellIs" dxfId="243" priority="869" operator="equal">
      <formula>"Included"</formula>
    </cfRule>
  </conditionalFormatting>
  <conditionalFormatting sqref="C5">
    <cfRule type="cellIs" dxfId="242" priority="863" operator="equal">
      <formula>"Included"</formula>
    </cfRule>
  </conditionalFormatting>
  <conditionalFormatting sqref="C7">
    <cfRule type="cellIs" dxfId="241" priority="857" operator="equal">
      <formula>"Included"</formula>
    </cfRule>
  </conditionalFormatting>
  <conditionalFormatting sqref="C9">
    <cfRule type="cellIs" dxfId="240" priority="851" operator="equal">
      <formula>"Included"</formula>
    </cfRule>
  </conditionalFormatting>
  <conditionalFormatting sqref="C11">
    <cfRule type="cellIs" dxfId="239" priority="845" operator="equal">
      <formula>"Included"</formula>
    </cfRule>
  </conditionalFormatting>
  <conditionalFormatting sqref="C513">
    <cfRule type="cellIs" dxfId="238" priority="833" operator="equal">
      <formula>"Included"</formula>
    </cfRule>
  </conditionalFormatting>
  <conditionalFormatting sqref="C515">
    <cfRule type="cellIs" dxfId="237" priority="827" operator="equal">
      <formula>"Included"</formula>
    </cfRule>
  </conditionalFormatting>
  <conditionalFormatting sqref="C342 C345">
    <cfRule type="cellIs" dxfId="236" priority="817" operator="equal">
      <formula>"Included"</formula>
    </cfRule>
  </conditionalFormatting>
  <conditionalFormatting sqref="C351">
    <cfRule type="cellIs" dxfId="235" priority="809" operator="equal">
      <formula>"Included"</formula>
    </cfRule>
  </conditionalFormatting>
  <conditionalFormatting sqref="C83">
    <cfRule type="cellIs" dxfId="234" priority="799" operator="equal">
      <formula>"Included"</formula>
    </cfRule>
  </conditionalFormatting>
  <conditionalFormatting sqref="C225">
    <cfRule type="cellIs" dxfId="233" priority="796" operator="equal">
      <formula>"Included"</formula>
    </cfRule>
  </conditionalFormatting>
  <conditionalFormatting sqref="C595:C599">
    <cfRule type="cellIs" dxfId="232" priority="786" operator="equal">
      <formula>"Included"</formula>
    </cfRule>
  </conditionalFormatting>
  <conditionalFormatting sqref="C608">
    <cfRule type="cellIs" dxfId="231" priority="782" operator="equal">
      <formula>"Included"</formula>
    </cfRule>
  </conditionalFormatting>
  <conditionalFormatting sqref="C601">
    <cfRule type="cellIs" dxfId="230" priority="778" operator="equal">
      <formula>"Included"</formula>
    </cfRule>
  </conditionalFormatting>
  <conditionalFormatting sqref="C607">
    <cfRule type="cellIs" dxfId="229" priority="774" operator="equal">
      <formula>"Included"</formula>
    </cfRule>
  </conditionalFormatting>
  <conditionalFormatting sqref="C600">
    <cfRule type="cellIs" dxfId="228" priority="770" operator="equal">
      <formula>"Included"</formula>
    </cfRule>
  </conditionalFormatting>
  <conditionalFormatting sqref="C644">
    <cfRule type="cellIs" dxfId="227" priority="758" operator="equal">
      <formula>"Included"</formula>
    </cfRule>
  </conditionalFormatting>
  <conditionalFormatting sqref="C639">
    <cfRule type="cellIs" dxfId="226" priority="754" operator="equal">
      <formula>"Included"</formula>
    </cfRule>
  </conditionalFormatting>
  <conditionalFormatting sqref="C647">
    <cfRule type="cellIs" dxfId="225" priority="744" operator="equal">
      <formula>"Included"</formula>
    </cfRule>
  </conditionalFormatting>
  <conditionalFormatting sqref="C652">
    <cfRule type="cellIs" dxfId="224" priority="740" operator="equal">
      <formula>"Included"</formula>
    </cfRule>
  </conditionalFormatting>
  <conditionalFormatting sqref="C641">
    <cfRule type="cellIs" dxfId="223" priority="736" operator="equal">
      <formula>"Included"</formula>
    </cfRule>
  </conditionalFormatting>
  <conditionalFormatting sqref="C655">
    <cfRule type="cellIs" dxfId="222" priority="716" operator="equal">
      <formula>"Included"</formula>
    </cfRule>
  </conditionalFormatting>
  <conditionalFormatting sqref="C322">
    <cfRule type="cellIs" dxfId="221" priority="712" operator="equal">
      <formula>"Included"</formula>
    </cfRule>
  </conditionalFormatting>
  <conditionalFormatting sqref="C415">
    <cfRule type="cellIs" dxfId="220" priority="708" operator="equal">
      <formula>"Included"</formula>
    </cfRule>
  </conditionalFormatting>
  <conditionalFormatting sqref="C416">
    <cfRule type="cellIs" dxfId="219" priority="704" operator="equal">
      <formula>"Included"</formula>
    </cfRule>
  </conditionalFormatting>
  <conditionalFormatting sqref="C426">
    <cfRule type="cellIs" dxfId="218" priority="700" operator="equal">
      <formula>"Included"</formula>
    </cfRule>
  </conditionalFormatting>
  <conditionalFormatting sqref="C667">
    <cfRule type="cellIs" dxfId="217" priority="676" operator="equal">
      <formula>"Included"</formula>
    </cfRule>
  </conditionalFormatting>
  <conditionalFormatting sqref="C659">
    <cfRule type="cellIs" dxfId="216" priority="692" operator="equal">
      <formula>"Included"</formula>
    </cfRule>
  </conditionalFormatting>
  <conditionalFormatting sqref="C660">
    <cfRule type="cellIs" dxfId="215" priority="684" operator="equal">
      <formula>"Included"</formula>
    </cfRule>
  </conditionalFormatting>
  <conditionalFormatting sqref="C666">
    <cfRule type="cellIs" dxfId="214" priority="680" operator="equal">
      <formula>"Included"</formula>
    </cfRule>
  </conditionalFormatting>
  <conditionalFormatting sqref="C668">
    <cfRule type="cellIs" dxfId="213" priority="672" operator="equal">
      <formula>"Included"</formula>
    </cfRule>
  </conditionalFormatting>
  <conditionalFormatting sqref="C672">
    <cfRule type="cellIs" dxfId="212" priority="668" operator="equal">
      <formula>"Included"</formula>
    </cfRule>
  </conditionalFormatting>
  <conditionalFormatting sqref="C675">
    <cfRule type="cellIs" dxfId="211" priority="656" operator="equal">
      <formula>"Included"</formula>
    </cfRule>
  </conditionalFormatting>
  <conditionalFormatting sqref="C673">
    <cfRule type="cellIs" dxfId="210" priority="664" operator="equal">
      <formula>"Included"</formula>
    </cfRule>
  </conditionalFormatting>
  <conditionalFormatting sqref="C674">
    <cfRule type="cellIs" dxfId="209" priority="660" operator="equal">
      <formula>"Included"</formula>
    </cfRule>
  </conditionalFormatting>
  <conditionalFormatting sqref="C676:C677">
    <cfRule type="cellIs" dxfId="208" priority="652" operator="equal">
      <formula>"Included"</formula>
    </cfRule>
  </conditionalFormatting>
  <conditionalFormatting sqref="C376:C377">
    <cfRule type="cellIs" dxfId="207" priority="648" operator="equal">
      <formula>"Included"</formula>
    </cfRule>
  </conditionalFormatting>
  <conditionalFormatting sqref="C656:C657">
    <cfRule type="cellIs" dxfId="206" priority="644" operator="equal">
      <formula>"Included"</formula>
    </cfRule>
  </conditionalFormatting>
  <conditionalFormatting sqref="C679">
    <cfRule type="cellIs" dxfId="205" priority="633" operator="equal">
      <formula>"Included"</formula>
    </cfRule>
  </conditionalFormatting>
  <conditionalFormatting sqref="C680 C682 C684">
    <cfRule type="cellIs" dxfId="204" priority="629" operator="equal">
      <formula>"Included"</formula>
    </cfRule>
  </conditionalFormatting>
  <conditionalFormatting sqref="C678">
    <cfRule type="cellIs" dxfId="203" priority="620" operator="equal">
      <formula>"Included"</formula>
    </cfRule>
  </conditionalFormatting>
  <conditionalFormatting sqref="C76">
    <cfRule type="cellIs" dxfId="202" priority="606" operator="equal">
      <formula>"Included"</formula>
    </cfRule>
  </conditionalFormatting>
  <conditionalFormatting sqref="C69">
    <cfRule type="cellIs" dxfId="201" priority="602" operator="equal">
      <formula>"Included"</formula>
    </cfRule>
  </conditionalFormatting>
  <conditionalFormatting sqref="C117">
    <cfRule type="cellIs" dxfId="200" priority="598" operator="equal">
      <formula>"Included"</formula>
    </cfRule>
  </conditionalFormatting>
  <conditionalFormatting sqref="C686 C688 C690">
    <cfRule type="cellIs" dxfId="199" priority="590" operator="equal">
      <formula>"Included"</formula>
    </cfRule>
  </conditionalFormatting>
  <conditionalFormatting sqref="C692 C698:C699 C701 C703 C705">
    <cfRule type="cellIs" dxfId="198" priority="584" operator="equal">
      <formula>"Included"</formula>
    </cfRule>
  </conditionalFormatting>
  <conditionalFormatting sqref="C475">
    <cfRule type="cellIs" dxfId="197" priority="580" operator="equal">
      <formula>"Included"</formula>
    </cfRule>
  </conditionalFormatting>
  <conditionalFormatting sqref="C640">
    <cfRule type="cellIs" dxfId="196" priority="576" operator="equal">
      <formula>"Included"</formula>
    </cfRule>
  </conditionalFormatting>
  <conditionalFormatting sqref="C643">
    <cfRule type="cellIs" dxfId="195" priority="572" operator="equal">
      <formula>"Included"</formula>
    </cfRule>
  </conditionalFormatting>
  <conditionalFormatting sqref="C645">
    <cfRule type="cellIs" dxfId="194" priority="568" operator="equal">
      <formula>"Included"</formula>
    </cfRule>
  </conditionalFormatting>
  <conditionalFormatting sqref="C648">
    <cfRule type="cellIs" dxfId="193" priority="564" operator="equal">
      <formula>"Included"</formula>
    </cfRule>
  </conditionalFormatting>
  <conditionalFormatting sqref="C654">
    <cfRule type="cellIs" dxfId="192" priority="560" operator="equal">
      <formula>"Included"</formula>
    </cfRule>
  </conditionalFormatting>
  <conditionalFormatting sqref="C661">
    <cfRule type="cellIs" dxfId="191" priority="556" operator="equal">
      <formula>"Included"</formula>
    </cfRule>
  </conditionalFormatting>
  <conditionalFormatting sqref="C662">
    <cfRule type="cellIs" dxfId="190" priority="552" operator="equal">
      <formula>"Included"</formula>
    </cfRule>
  </conditionalFormatting>
  <conditionalFormatting sqref="C664:C665">
    <cfRule type="cellIs" dxfId="189" priority="548" operator="equal">
      <formula>"Included"</formula>
    </cfRule>
  </conditionalFormatting>
  <conditionalFormatting sqref="C610">
    <cfRule type="cellIs" dxfId="188" priority="544" operator="equal">
      <formula>"Included"</formula>
    </cfRule>
  </conditionalFormatting>
  <conditionalFormatting sqref="C611">
    <cfRule type="cellIs" dxfId="187" priority="540" operator="equal">
      <formula>"Included"</formula>
    </cfRule>
  </conditionalFormatting>
  <conditionalFormatting sqref="C613">
    <cfRule type="cellIs" dxfId="186" priority="536" operator="equal">
      <formula>"Included"</formula>
    </cfRule>
  </conditionalFormatting>
  <conditionalFormatting sqref="C614">
    <cfRule type="cellIs" dxfId="185" priority="532" operator="equal">
      <formula>"Included"</formula>
    </cfRule>
  </conditionalFormatting>
  <conditionalFormatting sqref="C615">
    <cfRule type="cellIs" dxfId="184" priority="528" operator="equal">
      <formula>"Included"</formula>
    </cfRule>
  </conditionalFormatting>
  <conditionalFormatting sqref="C616">
    <cfRule type="cellIs" dxfId="183" priority="524" operator="equal">
      <formula>"Included"</formula>
    </cfRule>
  </conditionalFormatting>
  <conditionalFormatting sqref="C617">
    <cfRule type="cellIs" dxfId="182" priority="520" operator="equal">
      <formula>"Included"</formula>
    </cfRule>
  </conditionalFormatting>
  <conditionalFormatting sqref="C618 C620:C621">
    <cfRule type="cellIs" dxfId="181" priority="516" operator="equal">
      <formula>"Included"</formula>
    </cfRule>
  </conditionalFormatting>
  <conditionalFormatting sqref="C622">
    <cfRule type="cellIs" dxfId="180" priority="512" operator="equal">
      <formula>"Included"</formula>
    </cfRule>
  </conditionalFormatting>
  <conditionalFormatting sqref="C623">
    <cfRule type="cellIs" dxfId="179" priority="508" operator="equal">
      <formula>"Included"</formula>
    </cfRule>
  </conditionalFormatting>
  <conditionalFormatting sqref="C624">
    <cfRule type="cellIs" dxfId="178" priority="504" operator="equal">
      <formula>"Included"</formula>
    </cfRule>
  </conditionalFormatting>
  <conditionalFormatting sqref="C204">
    <cfRule type="cellIs" dxfId="177" priority="500" operator="equal">
      <formula>"Included"</formula>
    </cfRule>
  </conditionalFormatting>
  <conditionalFormatting sqref="C163">
    <cfRule type="cellIs" dxfId="176" priority="483" operator="equal">
      <formula>"Included"</formula>
    </cfRule>
  </conditionalFormatting>
  <conditionalFormatting sqref="C493">
    <cfRule type="cellIs" dxfId="175" priority="477" operator="equal">
      <formula>"Included"</formula>
    </cfRule>
  </conditionalFormatting>
  <conditionalFormatting sqref="C551">
    <cfRule type="cellIs" dxfId="174" priority="463" operator="equal">
      <formula>"Included"</formula>
    </cfRule>
  </conditionalFormatting>
  <conditionalFormatting sqref="C18">
    <cfRule type="cellIs" dxfId="173" priority="459" operator="equal">
      <formula>"Included"</formula>
    </cfRule>
  </conditionalFormatting>
  <conditionalFormatting sqref="C711">
    <cfRule type="cellIs" dxfId="172" priority="451" operator="equal">
      <formula>"Included"</formula>
    </cfRule>
  </conditionalFormatting>
  <conditionalFormatting sqref="C669">
    <cfRule type="cellIs" dxfId="171" priority="447" operator="equal">
      <formula>"Included"</formula>
    </cfRule>
  </conditionalFormatting>
  <conditionalFormatting sqref="C670">
    <cfRule type="cellIs" dxfId="170" priority="443" operator="equal">
      <formula>"Included"</formula>
    </cfRule>
  </conditionalFormatting>
  <conditionalFormatting sqref="C671">
    <cfRule type="cellIs" dxfId="169" priority="439" operator="equal">
      <formula>"Included"</formula>
    </cfRule>
  </conditionalFormatting>
  <conditionalFormatting sqref="C164">
    <cfRule type="cellIs" dxfId="168" priority="435" operator="equal">
      <formula>"Included"</formula>
    </cfRule>
  </conditionalFormatting>
  <conditionalFormatting sqref="C494">
    <cfRule type="cellIs" dxfId="167" priority="429" operator="equal">
      <formula>"Included"</formula>
    </cfRule>
  </conditionalFormatting>
  <conditionalFormatting sqref="C26">
    <cfRule type="cellIs" dxfId="166" priority="415" operator="equal">
      <formula>"Included"</formula>
    </cfRule>
  </conditionalFormatting>
  <conditionalFormatting sqref="C363">
    <cfRule type="cellIs" dxfId="165" priority="409" operator="equal">
      <formula>"Included"</formula>
    </cfRule>
  </conditionalFormatting>
  <conditionalFormatting sqref="C362">
    <cfRule type="cellIs" dxfId="164" priority="405" operator="equal">
      <formula>"Included"</formula>
    </cfRule>
  </conditionalFormatting>
  <conditionalFormatting sqref="C709">
    <cfRule type="cellIs" dxfId="163" priority="399" operator="equal">
      <formula>"Included"</formula>
    </cfRule>
  </conditionalFormatting>
  <conditionalFormatting sqref="C694 C696">
    <cfRule type="cellIs" dxfId="162" priority="393" operator="equal">
      <formula>"Included"</formula>
    </cfRule>
  </conditionalFormatting>
  <conditionalFormatting sqref="C710">
    <cfRule type="cellIs" dxfId="161" priority="387" operator="equal">
      <formula>"Included"</formula>
    </cfRule>
  </conditionalFormatting>
  <conditionalFormatting sqref="C316:C319">
    <cfRule type="cellIs" dxfId="160" priority="383" operator="equal">
      <formula>"Included"</formula>
    </cfRule>
  </conditionalFormatting>
  <conditionalFormatting sqref="C612">
    <cfRule type="cellIs" dxfId="159" priority="377" operator="equal">
      <formula>"Included"</formula>
    </cfRule>
  </conditionalFormatting>
  <conditionalFormatting sqref="C663">
    <cfRule type="cellIs" dxfId="158" priority="373" operator="equal">
      <formula>"Included"</formula>
    </cfRule>
  </conditionalFormatting>
  <conditionalFormatting sqref="C560">
    <cfRule type="cellIs" dxfId="157" priority="369" operator="equal">
      <formula>"Included"</formula>
    </cfRule>
  </conditionalFormatting>
  <conditionalFormatting sqref="C561:C565">
    <cfRule type="cellIs" dxfId="156" priority="365" operator="equal">
      <formula>"Included"</formula>
    </cfRule>
  </conditionalFormatting>
  <conditionalFormatting sqref="C529">
    <cfRule type="cellIs" dxfId="155" priority="227" operator="equal">
      <formula>"Included"</formula>
    </cfRule>
  </conditionalFormatting>
  <conditionalFormatting sqref="C526">
    <cfRule type="cellIs" dxfId="154" priority="285" operator="equal">
      <formula>"Included"</formula>
    </cfRule>
  </conditionalFormatting>
  <conditionalFormatting sqref="C530">
    <cfRule type="cellIs" dxfId="153" priority="279" operator="equal">
      <formula>"Included"</formula>
    </cfRule>
  </conditionalFormatting>
  <conditionalFormatting sqref="C533">
    <cfRule type="cellIs" dxfId="152" priority="262" operator="equal">
      <formula>"Included"</formula>
    </cfRule>
  </conditionalFormatting>
  <conditionalFormatting sqref="C527:C528">
    <cfRule type="cellIs" dxfId="151" priority="258" operator="equal">
      <formula>"Included"</formula>
    </cfRule>
  </conditionalFormatting>
  <conditionalFormatting sqref="C531:C532">
    <cfRule type="cellIs" dxfId="150" priority="252" operator="equal">
      <formula>"Included"</formula>
    </cfRule>
  </conditionalFormatting>
  <conditionalFormatting sqref="C537:C538">
    <cfRule type="cellIs" dxfId="149" priority="235" operator="equal">
      <formula>"Included"</formula>
    </cfRule>
  </conditionalFormatting>
  <conditionalFormatting sqref="C539">
    <cfRule type="cellIs" dxfId="148" priority="231" operator="equal">
      <formula>"Included"</formula>
    </cfRule>
  </conditionalFormatting>
  <conditionalFormatting sqref="C642">
    <cfRule type="cellIs" dxfId="147" priority="221" operator="equal">
      <formula>"Included"</formula>
    </cfRule>
  </conditionalFormatting>
  <conditionalFormatting sqref="C646">
    <cfRule type="cellIs" dxfId="146" priority="217" operator="equal">
      <formula>"Included"</formula>
    </cfRule>
  </conditionalFormatting>
  <conditionalFormatting sqref="C543">
    <cfRule type="cellIs" dxfId="145" priority="181" operator="equal">
      <formula>"Included"</formula>
    </cfRule>
  </conditionalFormatting>
  <conditionalFormatting sqref="C540:C542">
    <cfRule type="cellIs" dxfId="144" priority="177" operator="equal">
      <formula>"Included"</formula>
    </cfRule>
  </conditionalFormatting>
  <conditionalFormatting sqref="D543">
    <cfRule type="cellIs" dxfId="143" priority="173" operator="equal">
      <formula>"Included"</formula>
    </cfRule>
  </conditionalFormatting>
  <conditionalFormatting sqref="E543">
    <cfRule type="cellIs" dxfId="142" priority="172" operator="equal">
      <formula>"Included"</formula>
    </cfRule>
  </conditionalFormatting>
  <conditionalFormatting sqref="F543:I543">
    <cfRule type="cellIs" dxfId="141" priority="171" operator="equal">
      <formula>"Included"</formula>
    </cfRule>
  </conditionalFormatting>
  <conditionalFormatting sqref="J543">
    <cfRule type="cellIs" dxfId="140" priority="170" operator="equal">
      <formula>"Included"</formula>
    </cfRule>
  </conditionalFormatting>
  <conditionalFormatting sqref="K543">
    <cfRule type="cellIs" dxfId="139" priority="169" operator="equal">
      <formula>"Included"</formula>
    </cfRule>
  </conditionalFormatting>
  <conditionalFormatting sqref="L543">
    <cfRule type="cellIs" dxfId="138" priority="168" operator="equal">
      <formula>"Included"</formula>
    </cfRule>
  </conditionalFormatting>
  <conditionalFormatting sqref="N543:R543">
    <cfRule type="cellIs" dxfId="137" priority="167" operator="equal">
      <formula>"Included"</formula>
    </cfRule>
  </conditionalFormatting>
  <conditionalFormatting sqref="S543:AM543">
    <cfRule type="cellIs" dxfId="136" priority="166" operator="equal">
      <formula>"Included"</formula>
    </cfRule>
  </conditionalFormatting>
  <conditionalFormatting sqref="C81">
    <cfRule type="cellIs" dxfId="135" priority="163" operator="equal">
      <formula>"Included"</formula>
    </cfRule>
  </conditionalFormatting>
  <conditionalFormatting sqref="C341">
    <cfRule type="cellIs" dxfId="134" priority="159" operator="equal">
      <formula>"Included"</formula>
    </cfRule>
  </conditionalFormatting>
  <conditionalFormatting sqref="C343">
    <cfRule type="cellIs" dxfId="133" priority="155" operator="equal">
      <formula>"Included"</formula>
    </cfRule>
  </conditionalFormatting>
  <conditionalFormatting sqref="C344">
    <cfRule type="cellIs" dxfId="132" priority="151" operator="equal">
      <formula>"Included"</formula>
    </cfRule>
  </conditionalFormatting>
  <conditionalFormatting sqref="C78">
    <cfRule type="cellIs" dxfId="131" priority="147" operator="equal">
      <formula>"Included"</formula>
    </cfRule>
  </conditionalFormatting>
  <conditionalFormatting sqref="C712">
    <cfRule type="cellIs" dxfId="130" priority="141" operator="equal">
      <formula>"Included"</formula>
    </cfRule>
  </conditionalFormatting>
  <conditionalFormatting sqref="C713">
    <cfRule type="cellIs" dxfId="129" priority="135" operator="equal">
      <formula>"Included"</formula>
    </cfRule>
  </conditionalFormatting>
  <conditionalFormatting sqref="C714">
    <cfRule type="cellIs" dxfId="128" priority="129" operator="equal">
      <formula>"Included"</formula>
    </cfRule>
  </conditionalFormatting>
  <conditionalFormatting sqref="C206">
    <cfRule type="cellIs" dxfId="127" priority="125" operator="equal">
      <formula>"Included"</formula>
    </cfRule>
  </conditionalFormatting>
  <conditionalFormatting sqref="C22">
    <cfRule type="cellIs" dxfId="126" priority="108" operator="equal">
      <formula>"Included"</formula>
    </cfRule>
  </conditionalFormatting>
  <conditionalFormatting sqref="C653">
    <cfRule type="cellIs" dxfId="125" priority="101" operator="equal">
      <formula>"Included"</formula>
    </cfRule>
  </conditionalFormatting>
  <conditionalFormatting sqref="C649">
    <cfRule type="cellIs" dxfId="124" priority="100" operator="equal">
      <formula>"Included"</formula>
    </cfRule>
  </conditionalFormatting>
  <conditionalFormatting sqref="C650">
    <cfRule type="cellIs" dxfId="123" priority="99" operator="equal">
      <formula>"Included"</formula>
    </cfRule>
  </conditionalFormatting>
  <conditionalFormatting sqref="C681">
    <cfRule type="cellIs" dxfId="122" priority="98" operator="equal">
      <formula>"Included"</formula>
    </cfRule>
  </conditionalFormatting>
  <conditionalFormatting sqref="C683">
    <cfRule type="cellIs" dxfId="121" priority="97" operator="equal">
      <formula>"Included"</formula>
    </cfRule>
  </conditionalFormatting>
  <conditionalFormatting sqref="C685">
    <cfRule type="cellIs" dxfId="120" priority="96" operator="equal">
      <formula>"Included"</formula>
    </cfRule>
  </conditionalFormatting>
  <conditionalFormatting sqref="C687">
    <cfRule type="cellIs" dxfId="119" priority="95" operator="equal">
      <formula>"Included"</formula>
    </cfRule>
  </conditionalFormatting>
  <conditionalFormatting sqref="C689">
    <cfRule type="cellIs" dxfId="118" priority="94" operator="equal">
      <formula>"Included"</formula>
    </cfRule>
  </conditionalFormatting>
  <conditionalFormatting sqref="C691">
    <cfRule type="cellIs" dxfId="117" priority="93" operator="equal">
      <formula>"Included"</formula>
    </cfRule>
  </conditionalFormatting>
  <conditionalFormatting sqref="C693">
    <cfRule type="cellIs" dxfId="116" priority="92" operator="equal">
      <formula>"Included"</formula>
    </cfRule>
  </conditionalFormatting>
  <conditionalFormatting sqref="C695">
    <cfRule type="cellIs" dxfId="115" priority="91" operator="equal">
      <formula>"Included"</formula>
    </cfRule>
  </conditionalFormatting>
  <conditionalFormatting sqref="C697">
    <cfRule type="cellIs" dxfId="114" priority="90" operator="equal">
      <formula>"Included"</formula>
    </cfRule>
  </conditionalFormatting>
  <conditionalFormatting sqref="C498">
    <cfRule type="cellIs" dxfId="113" priority="89" operator="equal">
      <formula>"Included"</formula>
    </cfRule>
  </conditionalFormatting>
  <conditionalFormatting sqref="C347">
    <cfRule type="cellIs" dxfId="112" priority="83" operator="equal">
      <formula>"Included"</formula>
    </cfRule>
  </conditionalFormatting>
  <conditionalFormatting sqref="C706">
    <cfRule type="cellIs" dxfId="111" priority="82" operator="equal">
      <formula>"Included"</formula>
    </cfRule>
  </conditionalFormatting>
  <conditionalFormatting sqref="C499:C500">
    <cfRule type="cellIs" dxfId="110" priority="81" operator="equal">
      <formula>"Included"</formula>
    </cfRule>
  </conditionalFormatting>
  <conditionalFormatting sqref="C501">
    <cfRule type="cellIs" dxfId="109" priority="80" operator="equal">
      <formula>"Included"</formula>
    </cfRule>
  </conditionalFormatting>
  <conditionalFormatting sqref="C502">
    <cfRule type="cellIs" dxfId="108" priority="79" operator="equal">
      <formula>"Included"</formula>
    </cfRule>
  </conditionalFormatting>
  <conditionalFormatting sqref="C503">
    <cfRule type="cellIs" dxfId="107" priority="78" operator="equal">
      <formula>"Included"</formula>
    </cfRule>
  </conditionalFormatting>
  <conditionalFormatting sqref="C141">
    <cfRule type="cellIs" dxfId="106" priority="77" operator="equal">
      <formula>"Included"</formula>
    </cfRule>
  </conditionalFormatting>
  <conditionalFormatting sqref="C142">
    <cfRule type="cellIs" dxfId="105" priority="76" operator="equal">
      <formula>"Included"</formula>
    </cfRule>
  </conditionalFormatting>
  <conditionalFormatting sqref="C143">
    <cfRule type="cellIs" dxfId="104" priority="75" operator="equal">
      <formula>"Included"</formula>
    </cfRule>
  </conditionalFormatting>
  <conditionalFormatting sqref="C147">
    <cfRule type="cellIs" dxfId="103" priority="74" operator="equal">
      <formula>"Included"</formula>
    </cfRule>
  </conditionalFormatting>
  <conditionalFormatting sqref="C148">
    <cfRule type="cellIs" dxfId="102" priority="73" operator="equal">
      <formula>"Included"</formula>
    </cfRule>
  </conditionalFormatting>
  <conditionalFormatting sqref="C151">
    <cfRule type="cellIs" dxfId="101" priority="72" operator="equal">
      <formula>"Included"</formula>
    </cfRule>
  </conditionalFormatting>
  <conditionalFormatting sqref="AO499">
    <cfRule type="cellIs" dxfId="100" priority="71" operator="equal">
      <formula>"Included"</formula>
    </cfRule>
  </conditionalFormatting>
  <conditionalFormatting sqref="AO500">
    <cfRule type="cellIs" dxfId="99" priority="70" operator="equal">
      <formula>"Included"</formula>
    </cfRule>
  </conditionalFormatting>
  <conditionalFormatting sqref="C155">
    <cfRule type="cellIs" dxfId="98" priority="69" operator="equal">
      <formula>"Included"</formula>
    </cfRule>
  </conditionalFormatting>
  <conditionalFormatting sqref="C156">
    <cfRule type="cellIs" dxfId="97" priority="68" operator="equal">
      <formula>"Included"</formula>
    </cfRule>
  </conditionalFormatting>
  <conditionalFormatting sqref="C707">
    <cfRule type="cellIs" dxfId="96" priority="67" operator="equal">
      <formula>"Included"</formula>
    </cfRule>
  </conditionalFormatting>
  <conditionalFormatting sqref="C708">
    <cfRule type="cellIs" dxfId="95" priority="66" operator="equal">
      <formula>"Included"</formula>
    </cfRule>
  </conditionalFormatting>
  <conditionalFormatting sqref="C478">
    <cfRule type="cellIs" dxfId="94" priority="65" operator="equal">
      <formula>"Included"</formula>
    </cfRule>
  </conditionalFormatting>
  <conditionalFormatting sqref="C479">
    <cfRule type="cellIs" dxfId="93" priority="64" operator="equal">
      <formula>"Included"</formula>
    </cfRule>
  </conditionalFormatting>
  <conditionalFormatting sqref="C480">
    <cfRule type="cellIs" dxfId="92" priority="63" operator="equal">
      <formula>"Included"</formula>
    </cfRule>
  </conditionalFormatting>
  <conditionalFormatting sqref="C481">
    <cfRule type="cellIs" dxfId="91" priority="62" operator="equal">
      <formula>"Included"</formula>
    </cfRule>
  </conditionalFormatting>
  <conditionalFormatting sqref="C482">
    <cfRule type="cellIs" dxfId="90" priority="61" operator="equal">
      <formula>"Included"</formula>
    </cfRule>
  </conditionalFormatting>
  <conditionalFormatting sqref="C484">
    <cfRule type="cellIs" dxfId="89" priority="60" operator="equal">
      <formula>"Included"</formula>
    </cfRule>
  </conditionalFormatting>
  <conditionalFormatting sqref="C408">
    <cfRule type="cellIs" dxfId="88" priority="59" operator="equal">
      <formula>"Included"</formula>
    </cfRule>
  </conditionalFormatting>
  <conditionalFormatting sqref="C411">
    <cfRule type="cellIs" dxfId="87" priority="58" operator="equal">
      <formula>"Included"</formula>
    </cfRule>
  </conditionalFormatting>
  <conditionalFormatting sqref="C651">
    <cfRule type="cellIs" dxfId="86" priority="57" operator="equal">
      <formula>"Included"</formula>
    </cfRule>
  </conditionalFormatting>
  <conditionalFormatting sqref="C658">
    <cfRule type="cellIs" dxfId="85" priority="56" operator="equal">
      <formula>"Included"</formula>
    </cfRule>
  </conditionalFormatting>
  <conditionalFormatting sqref="C39">
    <cfRule type="cellIs" dxfId="84" priority="55" operator="equal">
      <formula>"Included"</formula>
    </cfRule>
  </conditionalFormatting>
  <conditionalFormatting sqref="C197">
    <cfRule type="cellIs" dxfId="83" priority="54" operator="equal">
      <formula>"Included"</formula>
    </cfRule>
  </conditionalFormatting>
  <conditionalFormatting sqref="C198">
    <cfRule type="cellIs" dxfId="82" priority="53" operator="equal">
      <formula>"Included"</formula>
    </cfRule>
  </conditionalFormatting>
  <conditionalFormatting sqref="C152">
    <cfRule type="cellIs" dxfId="81" priority="52" operator="equal">
      <formula>"Included"</formula>
    </cfRule>
  </conditionalFormatting>
  <conditionalFormatting sqref="C457">
    <cfRule type="cellIs" dxfId="80" priority="48" operator="equal">
      <formula>"Included"</formula>
    </cfRule>
  </conditionalFormatting>
  <conditionalFormatting sqref="C391">
    <cfRule type="cellIs" dxfId="79" priority="50" operator="equal">
      <formula>"Included"</formula>
    </cfRule>
  </conditionalFormatting>
  <conditionalFormatting sqref="C534:C536">
    <cfRule type="cellIs" dxfId="78" priority="47" operator="equal">
      <formula>"Included"</formula>
    </cfRule>
  </conditionalFormatting>
  <conditionalFormatting sqref="C393">
    <cfRule type="cellIs" dxfId="77" priority="46" operator="equal">
      <formula>"Included"</formula>
    </cfRule>
  </conditionalFormatting>
  <conditionalFormatting sqref="C395">
    <cfRule type="cellIs" dxfId="76" priority="45" operator="equal">
      <formula>"Included"</formula>
    </cfRule>
  </conditionalFormatting>
  <conditionalFormatting sqref="C396">
    <cfRule type="cellIs" dxfId="75" priority="44" operator="equal">
      <formula>"Included"</formula>
    </cfRule>
  </conditionalFormatting>
  <conditionalFormatting sqref="C264">
    <cfRule type="cellIs" dxfId="74" priority="43" operator="equal">
      <formula>"Included"</formula>
    </cfRule>
  </conditionalFormatting>
  <conditionalFormatting sqref="C226:C228">
    <cfRule type="cellIs" dxfId="73" priority="42" operator="equal">
      <formula>"Included"</formula>
    </cfRule>
  </conditionalFormatting>
  <conditionalFormatting sqref="C511:C512">
    <cfRule type="cellIs" dxfId="72" priority="41" operator="equal">
      <formula>"Included"</formula>
    </cfRule>
  </conditionalFormatting>
  <conditionalFormatting sqref="C459">
    <cfRule type="cellIs" dxfId="71" priority="40" operator="equal">
      <formula>"Included"</formula>
    </cfRule>
  </conditionalFormatting>
  <conditionalFormatting sqref="C460">
    <cfRule type="cellIs" dxfId="70" priority="39" operator="equal">
      <formula>"Included"</formula>
    </cfRule>
  </conditionalFormatting>
  <conditionalFormatting sqref="C461">
    <cfRule type="cellIs" dxfId="69" priority="38" operator="equal">
      <formula>"Included"</formula>
    </cfRule>
  </conditionalFormatting>
  <conditionalFormatting sqref="C132">
    <cfRule type="cellIs" dxfId="68" priority="35" operator="equal">
      <formula>"Included"</formula>
    </cfRule>
  </conditionalFormatting>
  <conditionalFormatting sqref="C136">
    <cfRule type="cellIs" dxfId="67" priority="34" operator="equal">
      <formula>"Included"</formula>
    </cfRule>
  </conditionalFormatting>
  <conditionalFormatting sqref="C139">
    <cfRule type="cellIs" dxfId="66" priority="33" operator="equal">
      <formula>"Included"</formula>
    </cfRule>
  </conditionalFormatting>
  <conditionalFormatting sqref="C202">
    <cfRule type="cellIs" dxfId="65" priority="32" operator="equal">
      <formula>"Included"</formula>
    </cfRule>
  </conditionalFormatting>
  <conditionalFormatting sqref="C506 C508:C510">
    <cfRule type="cellIs" dxfId="64" priority="31" operator="equal">
      <formula>"Included"</formula>
    </cfRule>
  </conditionalFormatting>
  <conditionalFormatting sqref="C505">
    <cfRule type="cellIs" dxfId="63" priority="30" operator="equal">
      <formula>"Included"</formula>
    </cfRule>
  </conditionalFormatting>
  <conditionalFormatting sqref="C483">
    <cfRule type="cellIs" dxfId="62" priority="29" operator="equal">
      <formula>"Included"</formula>
    </cfRule>
  </conditionalFormatting>
  <conditionalFormatting sqref="C483">
    <cfRule type="cellIs" dxfId="61" priority="28" operator="equal">
      <formula>"Included"</formula>
    </cfRule>
  </conditionalFormatting>
  <conditionalFormatting sqref="C463:C464">
    <cfRule type="cellIs" dxfId="60" priority="27" operator="equal">
      <formula>"Included"</formula>
    </cfRule>
  </conditionalFormatting>
  <conditionalFormatting sqref="C463:C464">
    <cfRule type="cellIs" dxfId="59" priority="26" operator="equal">
      <formula>"Included"</formula>
    </cfRule>
  </conditionalFormatting>
  <conditionalFormatting sqref="C466">
    <cfRule type="cellIs" dxfId="58" priority="25" operator="equal">
      <formula>"Included"</formula>
    </cfRule>
  </conditionalFormatting>
  <conditionalFormatting sqref="C466">
    <cfRule type="cellIs" dxfId="57" priority="24" operator="equal">
      <formula>"Included"</formula>
    </cfRule>
  </conditionalFormatting>
  <conditionalFormatting sqref="C462">
    <cfRule type="cellIs" dxfId="56" priority="23" operator="equal">
      <formula>"Included"</formula>
    </cfRule>
  </conditionalFormatting>
  <conditionalFormatting sqref="C462">
    <cfRule type="cellIs" dxfId="55" priority="22" operator="equal">
      <formula>"Included"</formula>
    </cfRule>
  </conditionalFormatting>
  <conditionalFormatting sqref="C146">
    <cfRule type="cellIs" dxfId="54" priority="21" operator="equal">
      <formula>"Included"</formula>
    </cfRule>
  </conditionalFormatting>
  <conditionalFormatting sqref="C149">
    <cfRule type="cellIs" dxfId="53" priority="20" operator="equal">
      <formula>"Included"</formula>
    </cfRule>
  </conditionalFormatting>
  <conditionalFormatting sqref="C150">
    <cfRule type="cellIs" dxfId="52" priority="19" operator="equal">
      <formula>"Included"</formula>
    </cfRule>
  </conditionalFormatting>
  <conditionalFormatting sqref="C158">
    <cfRule type="cellIs" dxfId="51" priority="18" operator="equal">
      <formula>"Included"</formula>
    </cfRule>
  </conditionalFormatting>
  <conditionalFormatting sqref="C160">
    <cfRule type="cellIs" dxfId="50" priority="17" operator="equal">
      <formula>"Included"</formula>
    </cfRule>
  </conditionalFormatting>
  <conditionalFormatting sqref="C28">
    <cfRule type="cellIs" dxfId="49" priority="16" operator="equal">
      <formula>"Included"</formula>
    </cfRule>
  </conditionalFormatting>
  <conditionalFormatting sqref="C29">
    <cfRule type="cellIs" dxfId="48" priority="15" operator="equal">
      <formula>"Included"</formula>
    </cfRule>
  </conditionalFormatting>
  <conditionalFormatting sqref="C172">
    <cfRule type="cellIs" dxfId="47" priority="14" operator="equal">
      <formula>"Included"</formula>
    </cfRule>
  </conditionalFormatting>
  <conditionalFormatting sqref="C138">
    <cfRule type="cellIs" dxfId="46" priority="13" operator="equal">
      <formula>"Included"</formula>
    </cfRule>
  </conditionalFormatting>
  <conditionalFormatting sqref="C485:C487">
    <cfRule type="cellIs" dxfId="45" priority="12" operator="equal">
      <formula>"Included"</formula>
    </cfRule>
  </conditionalFormatting>
  <conditionalFormatting sqref="AQ547:AQ549">
    <cfRule type="cellIs" dxfId="44" priority="11" operator="equal">
      <formula>"Included"</formula>
    </cfRule>
  </conditionalFormatting>
  <conditionalFormatting sqref="C700">
    <cfRule type="cellIs" dxfId="43" priority="10" operator="equal">
      <formula>"Included"</formula>
    </cfRule>
  </conditionalFormatting>
  <conditionalFormatting sqref="C619">
    <cfRule type="cellIs" dxfId="42" priority="9" operator="equal">
      <formula>"Included"</formula>
    </cfRule>
  </conditionalFormatting>
  <conditionalFormatting sqref="C584">
    <cfRule type="cellIs" dxfId="41" priority="8" operator="equal">
      <formula>"Included"</formula>
    </cfRule>
  </conditionalFormatting>
  <conditionalFormatting sqref="C702">
    <cfRule type="cellIs" dxfId="40" priority="5" operator="equal">
      <formula>"Included"</formula>
    </cfRule>
  </conditionalFormatting>
  <conditionalFormatting sqref="C704">
    <cfRule type="cellIs" dxfId="39" priority="4" operator="equal">
      <formula>"Included"</formula>
    </cfRule>
  </conditionalFormatting>
  <conditionalFormatting sqref="C507">
    <cfRule type="cellIs" dxfId="38" priority="3" operator="equal">
      <formula>"Included"</formula>
    </cfRule>
  </conditionalFormatting>
  <conditionalFormatting sqref="C586">
    <cfRule type="cellIs" dxfId="37" priority="2" operator="equal">
      <formula>"Included"</formula>
    </cfRule>
  </conditionalFormatting>
  <conditionalFormatting sqref="C588">
    <cfRule type="cellIs" dxfId="36" priority="1" operator="equal">
      <formula>"Included"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L316"/>
  <sheetViews>
    <sheetView topLeftCell="A310" zoomScale="80" zoomScaleNormal="80" workbookViewId="0">
      <selection activeCell="D315" sqref="D315"/>
    </sheetView>
  </sheetViews>
  <sheetFormatPr defaultColWidth="9.140625" defaultRowHeight="99.95" customHeight="1"/>
  <cols>
    <col min="1" max="1" width="28.7109375" style="5" bestFit="1" customWidth="1"/>
    <col min="2" max="2" width="26.5703125" style="3" customWidth="1"/>
    <col min="3" max="3" width="9.140625" style="3"/>
    <col min="4" max="4" width="33" style="3" customWidth="1"/>
    <col min="5" max="16384" width="9.140625" style="3"/>
  </cols>
  <sheetData>
    <row r="1" spans="1:2" ht="15">
      <c r="A1" s="5" t="s">
        <v>1043</v>
      </c>
    </row>
    <row r="2" spans="1:2" ht="96.75" customHeight="1">
      <c r="A2" s="5" t="s">
        <v>68</v>
      </c>
    </row>
    <row r="3" spans="1:2" ht="96.75" customHeight="1">
      <c r="A3" s="204" t="s">
        <v>92</v>
      </c>
    </row>
    <row r="4" spans="1:2" ht="96.75" customHeight="1">
      <c r="A4" s="5" t="s">
        <v>107</v>
      </c>
    </row>
    <row r="5" spans="1:2" ht="96.75" customHeight="1">
      <c r="A5" s="5" t="s">
        <v>62</v>
      </c>
    </row>
    <row r="6" spans="1:2" ht="96.75" customHeight="1">
      <c r="A6" s="5" t="s">
        <v>119</v>
      </c>
    </row>
    <row r="7" spans="1:2" ht="96.75" customHeight="1">
      <c r="A7" s="5" t="s">
        <v>122</v>
      </c>
    </row>
    <row r="8" spans="1:2" ht="96.75" customHeight="1">
      <c r="A8" s="275" t="s">
        <v>1094</v>
      </c>
    </row>
    <row r="9" spans="1:2" ht="96.75" customHeight="1">
      <c r="A9" s="204" t="s">
        <v>128</v>
      </c>
    </row>
    <row r="10" spans="1:2" ht="96.75" customHeight="1">
      <c r="A10" s="5" t="s">
        <v>1044</v>
      </c>
      <c r="B10" s="37"/>
    </row>
    <row r="11" spans="1:2" ht="96.75" customHeight="1">
      <c r="A11" s="5" t="s">
        <v>1045</v>
      </c>
    </row>
    <row r="12" spans="1:2" ht="96.75" customHeight="1">
      <c r="A12" s="5" t="s">
        <v>132</v>
      </c>
    </row>
    <row r="13" spans="1:2" ht="96.75" customHeight="1">
      <c r="A13" s="5" t="s">
        <v>154</v>
      </c>
    </row>
    <row r="14" spans="1:2" ht="96.75" customHeight="1">
      <c r="A14" s="204" t="s">
        <v>159</v>
      </c>
    </row>
    <row r="15" spans="1:2" ht="96.75" customHeight="1">
      <c r="A15" s="5" t="s">
        <v>162</v>
      </c>
      <c r="B15" s="37"/>
    </row>
    <row r="16" spans="1:2" ht="96.75" customHeight="1">
      <c r="A16" s="5" t="s">
        <v>164</v>
      </c>
    </row>
    <row r="17" spans="1:1" ht="96.75" customHeight="1">
      <c r="A17" s="5" t="s">
        <v>174</v>
      </c>
    </row>
    <row r="18" spans="1:1" ht="96.75" customHeight="1">
      <c r="A18" s="5" t="s">
        <v>204</v>
      </c>
    </row>
    <row r="19" spans="1:1" ht="96.75" customHeight="1">
      <c r="A19" s="5" t="s">
        <v>208</v>
      </c>
    </row>
    <row r="20" spans="1:1" ht="96.75" customHeight="1">
      <c r="A20" s="5" t="s">
        <v>246</v>
      </c>
    </row>
    <row r="21" spans="1:1" ht="96.75" customHeight="1">
      <c r="A21" s="272" t="s">
        <v>234</v>
      </c>
    </row>
    <row r="22" spans="1:1" ht="96.75" customHeight="1">
      <c r="A22" s="5" t="s">
        <v>261</v>
      </c>
    </row>
    <row r="23" spans="1:1" ht="96.75" customHeight="1">
      <c r="A23" s="5" t="s">
        <v>315</v>
      </c>
    </row>
    <row r="24" spans="1:1" ht="96.75" customHeight="1">
      <c r="A24" s="5" t="s">
        <v>337</v>
      </c>
    </row>
    <row r="25" spans="1:1" ht="96.75" customHeight="1">
      <c r="A25" s="5" t="s">
        <v>358</v>
      </c>
    </row>
    <row r="26" spans="1:1" ht="96.75" customHeight="1">
      <c r="A26" s="5" t="s">
        <v>370</v>
      </c>
    </row>
    <row r="27" spans="1:1" ht="96.75" customHeight="1">
      <c r="A27" s="5" t="s">
        <v>375</v>
      </c>
    </row>
    <row r="28" spans="1:1" ht="96.75" customHeight="1">
      <c r="A28" s="5" t="s">
        <v>384</v>
      </c>
    </row>
    <row r="29" spans="1:1" ht="96.75" customHeight="1">
      <c r="A29" s="5" t="s">
        <v>396</v>
      </c>
    </row>
    <row r="30" spans="1:1" ht="96.75" customHeight="1">
      <c r="A30" s="5" t="s">
        <v>410</v>
      </c>
    </row>
    <row r="31" spans="1:1" ht="96.75" customHeight="1">
      <c r="A31" s="5" t="s">
        <v>424</v>
      </c>
    </row>
    <row r="32" spans="1:1" ht="96.75" customHeight="1">
      <c r="A32" s="5" t="s">
        <v>437</v>
      </c>
    </row>
    <row r="33" spans="1:1" ht="96.75" customHeight="1">
      <c r="A33" s="5" t="s">
        <v>492</v>
      </c>
    </row>
    <row r="34" spans="1:1" ht="96.75" customHeight="1">
      <c r="A34" s="5" t="s">
        <v>497</v>
      </c>
    </row>
    <row r="35" spans="1:1" ht="96.75" customHeight="1">
      <c r="A35" s="5" t="s">
        <v>510</v>
      </c>
    </row>
    <row r="36" spans="1:1" ht="96.75" customHeight="1">
      <c r="A36" s="5" t="s">
        <v>512</v>
      </c>
    </row>
    <row r="37" spans="1:1" ht="96.75" customHeight="1">
      <c r="A37" s="204" t="s">
        <v>501</v>
      </c>
    </row>
    <row r="38" spans="1:1" ht="96.75" customHeight="1">
      <c r="A38" s="204" t="s">
        <v>503</v>
      </c>
    </row>
    <row r="39" spans="1:1" ht="96.75" customHeight="1">
      <c r="A39" s="413" t="s">
        <v>1121</v>
      </c>
    </row>
    <row r="40" spans="1:1" ht="96.75" customHeight="1">
      <c r="A40" s="5" t="s">
        <v>385</v>
      </c>
    </row>
    <row r="41" spans="1:1" ht="96.75" customHeight="1">
      <c r="A41" s="5" t="s">
        <v>386</v>
      </c>
    </row>
    <row r="42" spans="1:1" ht="96.75" customHeight="1">
      <c r="A42" s="5" t="s">
        <v>411</v>
      </c>
    </row>
    <row r="43" spans="1:1" ht="96.75" customHeight="1">
      <c r="A43" s="5" t="s">
        <v>438</v>
      </c>
    </row>
    <row r="44" spans="1:1" ht="96.75" customHeight="1">
      <c r="A44" s="5" t="s">
        <v>397</v>
      </c>
    </row>
    <row r="45" spans="1:1" ht="96.75" customHeight="1">
      <c r="A45" s="5" t="s">
        <v>517</v>
      </c>
    </row>
    <row r="46" spans="1:1" ht="96.75" customHeight="1">
      <c r="A46" s="204" t="s">
        <v>520</v>
      </c>
    </row>
    <row r="47" spans="1:1" ht="96.75" customHeight="1">
      <c r="A47" s="204" t="s">
        <v>561</v>
      </c>
    </row>
    <row r="48" spans="1:1" ht="96.75" customHeight="1">
      <c r="A48" s="5" t="s">
        <v>528</v>
      </c>
    </row>
    <row r="49" spans="1:1" ht="96.75" customHeight="1">
      <c r="A49" s="5" t="s">
        <v>563</v>
      </c>
    </row>
    <row r="50" spans="1:1" ht="96.75" customHeight="1">
      <c r="A50" s="5" t="s">
        <v>572</v>
      </c>
    </row>
    <row r="51" spans="1:1" ht="96.75" customHeight="1">
      <c r="A51" s="5" t="s">
        <v>574</v>
      </c>
    </row>
    <row r="52" spans="1:1" ht="96.75" customHeight="1">
      <c r="A52" s="204" t="s">
        <v>764</v>
      </c>
    </row>
    <row r="53" spans="1:1" ht="96.75" customHeight="1">
      <c r="A53" s="204" t="s">
        <v>852</v>
      </c>
    </row>
    <row r="54" spans="1:1" ht="96.75" customHeight="1">
      <c r="A54" s="204" t="s">
        <v>854</v>
      </c>
    </row>
    <row r="55" spans="1:1" ht="96.75" customHeight="1">
      <c r="A55" s="204" t="s">
        <v>576</v>
      </c>
    </row>
    <row r="56" spans="1:1" ht="96.75" customHeight="1">
      <c r="A56" s="502" t="s">
        <v>1171</v>
      </c>
    </row>
    <row r="57" spans="1:1" ht="96.75" customHeight="1">
      <c r="A57" s="505" t="s">
        <v>1178</v>
      </c>
    </row>
    <row r="58" spans="1:1" ht="96.75" customHeight="1">
      <c r="A58" s="5" t="s">
        <v>578</v>
      </c>
    </row>
    <row r="59" spans="1:1" ht="96.75" customHeight="1">
      <c r="A59" s="204" t="s">
        <v>588</v>
      </c>
    </row>
    <row r="60" spans="1:1" ht="96.75" customHeight="1">
      <c r="A60" s="204" t="s">
        <v>617</v>
      </c>
    </row>
    <row r="61" spans="1:1" ht="96.75" customHeight="1">
      <c r="A61" s="5" t="s">
        <v>613</v>
      </c>
    </row>
    <row r="62" spans="1:1" ht="96.75" customHeight="1">
      <c r="A62" s="5" t="s">
        <v>632</v>
      </c>
    </row>
    <row r="63" spans="1:1" ht="96.75" customHeight="1">
      <c r="A63" s="204" t="s">
        <v>636</v>
      </c>
    </row>
    <row r="64" spans="1:1" ht="96.75" customHeight="1">
      <c r="A64" s="5" t="s">
        <v>645</v>
      </c>
    </row>
    <row r="65" spans="1:1" ht="96.75" customHeight="1">
      <c r="A65" s="204" t="s">
        <v>649</v>
      </c>
    </row>
    <row r="66" spans="1:1" ht="96.75" customHeight="1">
      <c r="A66" s="463" t="s">
        <v>1143</v>
      </c>
    </row>
    <row r="67" spans="1:1" ht="96.75" customHeight="1">
      <c r="A67" s="204" t="s">
        <v>823</v>
      </c>
    </row>
    <row r="68" spans="1:1" ht="96.75" customHeight="1">
      <c r="A68" s="5" t="s">
        <v>64</v>
      </c>
    </row>
    <row r="69" spans="1:1" ht="96.75" customHeight="1">
      <c r="A69" s="5" t="s">
        <v>239</v>
      </c>
    </row>
    <row r="70" spans="1:1" ht="96.75" customHeight="1">
      <c r="A70" s="5" t="s">
        <v>222</v>
      </c>
    </row>
    <row r="71" spans="1:1" ht="96.75" customHeight="1">
      <c r="A71" s="5" t="s">
        <v>217</v>
      </c>
    </row>
    <row r="72" spans="1:1" ht="96.75" customHeight="1">
      <c r="A72" s="5" t="s">
        <v>224</v>
      </c>
    </row>
    <row r="73" spans="1:1" ht="96.75" customHeight="1">
      <c r="A73" s="5" t="s">
        <v>686</v>
      </c>
    </row>
    <row r="74" spans="1:1" ht="96.75" customHeight="1">
      <c r="A74" s="5" t="s">
        <v>220</v>
      </c>
    </row>
    <row r="75" spans="1:1" ht="96.75" customHeight="1">
      <c r="A75" s="5" t="s">
        <v>223</v>
      </c>
    </row>
    <row r="76" spans="1:1" ht="96.75" customHeight="1">
      <c r="A76" s="5" t="s">
        <v>685</v>
      </c>
    </row>
    <row r="77" spans="1:1" ht="96.75" customHeight="1">
      <c r="A77" s="5" t="s">
        <v>214</v>
      </c>
    </row>
    <row r="78" spans="1:1" ht="96.75" customHeight="1">
      <c r="A78" s="5" t="s">
        <v>213</v>
      </c>
    </row>
    <row r="79" spans="1:1" ht="96.75" customHeight="1">
      <c r="A79" s="5" t="s">
        <v>1046</v>
      </c>
    </row>
    <row r="80" spans="1:1" ht="96.75" customHeight="1">
      <c r="A80" s="5" t="s">
        <v>1047</v>
      </c>
    </row>
    <row r="81" spans="1:6" ht="96.75" customHeight="1">
      <c r="A81" s="5" t="s">
        <v>1048</v>
      </c>
    </row>
    <row r="82" spans="1:6" ht="96.75" customHeight="1">
      <c r="A82" s="5" t="s">
        <v>65</v>
      </c>
    </row>
    <row r="83" spans="1:6" ht="96.75" customHeight="1">
      <c r="A83" s="5" t="s">
        <v>529</v>
      </c>
      <c r="F83" s="38"/>
    </row>
    <row r="84" spans="1:6" ht="96.75" customHeight="1">
      <c r="A84" s="5" t="s">
        <v>579</v>
      </c>
    </row>
    <row r="85" spans="1:6" ht="96.75" customHeight="1">
      <c r="A85" s="5" t="s">
        <v>581</v>
      </c>
    </row>
    <row r="86" spans="1:6" ht="96.75" customHeight="1">
      <c r="A86" s="5" t="s">
        <v>614</v>
      </c>
    </row>
    <row r="87" spans="1:6" ht="96.75" customHeight="1">
      <c r="A87" s="5" t="s">
        <v>137</v>
      </c>
    </row>
    <row r="88" spans="1:6" ht="96.75" customHeight="1">
      <c r="A88" s="5" t="s">
        <v>705</v>
      </c>
    </row>
    <row r="89" spans="1:6" ht="96.75" customHeight="1">
      <c r="A89" s="5" t="s">
        <v>723</v>
      </c>
    </row>
    <row r="90" spans="1:6" ht="96.75" customHeight="1">
      <c r="A90" s="5" t="s">
        <v>728</v>
      </c>
    </row>
    <row r="91" spans="1:6" ht="96.75" customHeight="1">
      <c r="A91" s="5" t="s">
        <v>746</v>
      </c>
    </row>
    <row r="92" spans="1:6" ht="96.75" customHeight="1">
      <c r="A92" s="457" t="s">
        <v>739</v>
      </c>
    </row>
    <row r="93" spans="1:6" ht="96.75" customHeight="1">
      <c r="A93" s="5" t="s">
        <v>761</v>
      </c>
    </row>
    <row r="94" spans="1:6" ht="96.75" customHeight="1">
      <c r="A94" s="5" t="s">
        <v>789</v>
      </c>
    </row>
    <row r="95" spans="1:6" ht="96.75" customHeight="1">
      <c r="A95" s="5" t="s">
        <v>856</v>
      </c>
    </row>
    <row r="96" spans="1:6" ht="96.75" customHeight="1">
      <c r="A96" s="204" t="s">
        <v>872</v>
      </c>
    </row>
    <row r="97" spans="1:1" ht="96.75" customHeight="1">
      <c r="A97" s="16" t="s">
        <v>622</v>
      </c>
    </row>
    <row r="98" spans="1:1" ht="96.75" customHeight="1">
      <c r="A98" s="16" t="s">
        <v>628</v>
      </c>
    </row>
    <row r="99" spans="1:1" ht="96.75" customHeight="1">
      <c r="A99" s="204" t="s">
        <v>876</v>
      </c>
    </row>
    <row r="100" spans="1:1" ht="96.75" customHeight="1">
      <c r="A100" s="5" t="s">
        <v>310</v>
      </c>
    </row>
    <row r="101" spans="1:1" ht="96.75" customHeight="1">
      <c r="A101" s="39" t="s">
        <v>1049</v>
      </c>
    </row>
    <row r="102" spans="1:1" ht="96.75" customHeight="1">
      <c r="A102" s="5" t="s">
        <v>5</v>
      </c>
    </row>
    <row r="103" spans="1:1" ht="96.75" customHeight="1">
      <c r="A103" s="5" t="s">
        <v>312</v>
      </c>
    </row>
    <row r="104" spans="1:1" ht="96.75" customHeight="1">
      <c r="A104" s="6" t="s">
        <v>135</v>
      </c>
    </row>
    <row r="105" spans="1:1" ht="96.75" customHeight="1">
      <c r="A105" s="3" t="s">
        <v>136</v>
      </c>
    </row>
    <row r="106" spans="1:1" ht="96.75" customHeight="1">
      <c r="A106" s="5" t="s">
        <v>133</v>
      </c>
    </row>
    <row r="107" spans="1:1" ht="96.75" customHeight="1">
      <c r="A107" s="3" t="s">
        <v>1050</v>
      </c>
    </row>
    <row r="108" spans="1:1" ht="96.75" customHeight="1">
      <c r="A108" s="5" t="s">
        <v>791</v>
      </c>
    </row>
    <row r="109" spans="1:1" ht="99.95" customHeight="1">
      <c r="A109" s="5" t="s">
        <v>241</v>
      </c>
    </row>
    <row r="110" spans="1:1" ht="99.95" customHeight="1">
      <c r="A110" s="5" t="s">
        <v>493</v>
      </c>
    </row>
    <row r="111" spans="1:1" ht="99.95" customHeight="1">
      <c r="A111" s="5" t="s">
        <v>238</v>
      </c>
    </row>
    <row r="112" spans="1:1" ht="99.95" customHeight="1">
      <c r="A112" s="5" t="s">
        <v>743</v>
      </c>
    </row>
    <row r="113" spans="1:1" ht="99.95" customHeight="1">
      <c r="A113" s="5" t="s">
        <v>652</v>
      </c>
    </row>
    <row r="114" spans="1:1" ht="99.95" customHeight="1">
      <c r="A114" s="5" t="s">
        <v>647</v>
      </c>
    </row>
    <row r="115" spans="1:1" ht="99.95" customHeight="1">
      <c r="A115" s="5" t="s">
        <v>518</v>
      </c>
    </row>
    <row r="116" spans="1:1" ht="99.95" customHeight="1">
      <c r="A116" s="5" t="s">
        <v>629</v>
      </c>
    </row>
    <row r="117" spans="1:1" ht="99.95" customHeight="1">
      <c r="A117" s="5" t="s">
        <v>494</v>
      </c>
    </row>
    <row r="118" spans="1:1" ht="99.95" customHeight="1">
      <c r="A118" s="5" t="s">
        <v>373</v>
      </c>
    </row>
    <row r="119" spans="1:1" ht="99.95" customHeight="1">
      <c r="A119" s="5" t="s">
        <v>361</v>
      </c>
    </row>
    <row r="120" spans="1:1" ht="99.95" customHeight="1">
      <c r="A120" s="5" t="s">
        <v>495</v>
      </c>
    </row>
    <row r="121" spans="1:1" ht="99.95" customHeight="1">
      <c r="A121" s="5" t="s">
        <v>212</v>
      </c>
    </row>
    <row r="122" spans="1:1" ht="99.95" customHeight="1">
      <c r="A122" s="5" t="s">
        <v>583</v>
      </c>
    </row>
    <row r="123" spans="1:1" ht="99.95" customHeight="1">
      <c r="A123" s="5" t="s">
        <v>249</v>
      </c>
    </row>
    <row r="124" spans="1:1" ht="99.95" customHeight="1">
      <c r="A124" s="5" t="s">
        <v>633</v>
      </c>
    </row>
    <row r="125" spans="1:1" ht="99.95" customHeight="1">
      <c r="A125" s="40" t="s">
        <v>530</v>
      </c>
    </row>
    <row r="126" spans="1:1" ht="99.95" customHeight="1">
      <c r="A126" s="5" t="s">
        <v>740</v>
      </c>
    </row>
    <row r="127" spans="1:1" ht="99.95" customHeight="1">
      <c r="A127" s="5" t="s">
        <v>650</v>
      </c>
    </row>
    <row r="128" spans="1:1" ht="99.95" customHeight="1">
      <c r="A128" s="5" t="s">
        <v>707</v>
      </c>
    </row>
    <row r="129" spans="1:1" ht="99.95" customHeight="1">
      <c r="A129" s="5" t="s">
        <v>209</v>
      </c>
    </row>
    <row r="130" spans="1:1" ht="99.95" customHeight="1">
      <c r="A130" s="5" t="s">
        <v>236</v>
      </c>
    </row>
    <row r="131" spans="1:1" ht="99.95" customHeight="1">
      <c r="A131" s="5" t="s">
        <v>741</v>
      </c>
    </row>
    <row r="132" spans="1:1" ht="99.95" customHeight="1">
      <c r="A132" s="5" t="s">
        <v>359</v>
      </c>
    </row>
    <row r="133" spans="1:1" ht="99.95" customHeight="1">
      <c r="A133" s="5" t="s">
        <v>498</v>
      </c>
    </row>
    <row r="134" spans="1:1" ht="99.95" customHeight="1">
      <c r="A134" s="5" t="s">
        <v>371</v>
      </c>
    </row>
    <row r="135" spans="1:1" ht="99.95" customHeight="1">
      <c r="A135" s="5" t="s">
        <v>857</v>
      </c>
    </row>
    <row r="136" spans="1:1" ht="99.95" customHeight="1">
      <c r="A136" s="5" t="s">
        <v>858</v>
      </c>
    </row>
    <row r="137" spans="1:1" ht="99.95" customHeight="1">
      <c r="A137" s="5" t="s">
        <v>859</v>
      </c>
    </row>
    <row r="138" spans="1:1" ht="99.95" customHeight="1">
      <c r="A138" s="5" t="s">
        <v>860</v>
      </c>
    </row>
    <row r="139" spans="1:1" ht="99.95" customHeight="1">
      <c r="A139" s="15" t="s">
        <v>156</v>
      </c>
    </row>
    <row r="140" spans="1:1" ht="99.95" customHeight="1">
      <c r="A140" s="5" t="s">
        <v>141</v>
      </c>
    </row>
    <row r="141" spans="1:1" ht="99.95" customHeight="1">
      <c r="A141" s="5" t="s">
        <v>140</v>
      </c>
    </row>
    <row r="142" spans="1:1" ht="99.95" customHeight="1">
      <c r="A142" s="5" t="s">
        <v>155</v>
      </c>
    </row>
    <row r="143" spans="1:1" ht="99.95" customHeight="1">
      <c r="A143" s="5" t="s">
        <v>138</v>
      </c>
    </row>
    <row r="144" spans="1:1" ht="99.95" customHeight="1">
      <c r="A144" s="5" t="s">
        <v>139</v>
      </c>
    </row>
    <row r="145" spans="1:1" ht="99.95" customHeight="1">
      <c r="A145" s="5" t="s">
        <v>731</v>
      </c>
    </row>
    <row r="146" spans="1:1" ht="99.95" customHeight="1">
      <c r="A146" s="5" t="s">
        <v>732</v>
      </c>
    </row>
    <row r="147" spans="1:1" ht="99.95" customHeight="1">
      <c r="A147" s="5" t="s">
        <v>177</v>
      </c>
    </row>
    <row r="148" spans="1:1" ht="99.95" customHeight="1">
      <c r="A148" s="5" t="s">
        <v>178</v>
      </c>
    </row>
    <row r="149" spans="1:1" ht="99.95" customHeight="1">
      <c r="A149" s="5" t="s">
        <v>179</v>
      </c>
    </row>
    <row r="150" spans="1:1" ht="99.95" customHeight="1">
      <c r="A150" s="5" t="s">
        <v>180</v>
      </c>
    </row>
    <row r="151" spans="1:1" ht="99.95" customHeight="1">
      <c r="A151" s="5" t="s">
        <v>182</v>
      </c>
    </row>
    <row r="152" spans="1:1" ht="99.95" customHeight="1">
      <c r="A152" s="5" t="s">
        <v>183</v>
      </c>
    </row>
    <row r="153" spans="1:1" ht="99.95" customHeight="1">
      <c r="A153" s="5" t="s">
        <v>184</v>
      </c>
    </row>
    <row r="154" spans="1:1" ht="99.95" customHeight="1">
      <c r="A154" s="5" t="s">
        <v>181</v>
      </c>
    </row>
    <row r="155" spans="1:1" ht="99.95" customHeight="1">
      <c r="A155" s="5" t="s">
        <v>338</v>
      </c>
    </row>
    <row r="156" spans="1:1" ht="99.95" customHeight="1">
      <c r="A156" s="5" t="s">
        <v>211</v>
      </c>
    </row>
    <row r="157" spans="1:1" ht="99.95" customHeight="1">
      <c r="A157" s="5" t="s">
        <v>237</v>
      </c>
    </row>
    <row r="158" spans="1:1" ht="99.95" customHeight="1">
      <c r="A158" s="5" t="s">
        <v>256</v>
      </c>
    </row>
    <row r="159" spans="1:1" ht="99.95" customHeight="1">
      <c r="A159" s="5" t="s">
        <v>360</v>
      </c>
    </row>
    <row r="160" spans="1:1" ht="99.95" customHeight="1">
      <c r="A160" s="5" t="s">
        <v>582</v>
      </c>
    </row>
    <row r="161" spans="1:2" ht="99.95" customHeight="1">
      <c r="A161" s="5" t="s">
        <v>767</v>
      </c>
    </row>
    <row r="162" spans="1:2" ht="99.95" customHeight="1">
      <c r="A162" s="5" t="s">
        <v>646</v>
      </c>
    </row>
    <row r="163" spans="1:2" ht="99.95" customHeight="1">
      <c r="A163" s="5" t="s">
        <v>824</v>
      </c>
    </row>
    <row r="164" spans="1:2" ht="99.95" customHeight="1">
      <c r="A164" s="5" t="s">
        <v>790</v>
      </c>
    </row>
    <row r="165" spans="1:2" ht="99.95" customHeight="1">
      <c r="A165" s="5" t="s">
        <v>706</v>
      </c>
    </row>
    <row r="166" spans="1:2" ht="99.95" customHeight="1">
      <c r="A166" s="5" t="s">
        <v>762</v>
      </c>
    </row>
    <row r="167" spans="1:2" ht="99.95" customHeight="1">
      <c r="A167" s="5" t="s">
        <v>724</v>
      </c>
    </row>
    <row r="168" spans="1:2" ht="99.95" customHeight="1">
      <c r="A168" s="5" t="s">
        <v>742</v>
      </c>
    </row>
    <row r="169" spans="1:2" ht="99.95" customHeight="1">
      <c r="A169" s="5" t="s">
        <v>651</v>
      </c>
    </row>
    <row r="170" spans="1:2" ht="99.95" customHeight="1">
      <c r="A170" s="5" t="s">
        <v>1051</v>
      </c>
      <c r="B170" s="5"/>
    </row>
    <row r="171" spans="1:2" ht="99.95" customHeight="1">
      <c r="A171" s="5" t="s">
        <v>225</v>
      </c>
    </row>
    <row r="172" spans="1:2" ht="99.95" customHeight="1">
      <c r="A172" s="5" t="s">
        <v>1052</v>
      </c>
    </row>
    <row r="173" spans="1:2" ht="99.95" customHeight="1">
      <c r="A173" s="5" t="s">
        <v>1053</v>
      </c>
    </row>
    <row r="174" spans="1:2" ht="99.95" customHeight="1">
      <c r="A174" s="204" t="s">
        <v>698</v>
      </c>
    </row>
    <row r="175" spans="1:2" ht="99.95" customHeight="1">
      <c r="A175" s="204" t="s">
        <v>696</v>
      </c>
    </row>
    <row r="176" spans="1:2" ht="99.95" customHeight="1">
      <c r="A176" s="211" t="s">
        <v>694</v>
      </c>
    </row>
    <row r="177" spans="1:2" ht="99.95" customHeight="1">
      <c r="A177" s="211" t="s">
        <v>681</v>
      </c>
    </row>
    <row r="178" spans="1:2" ht="99.95" customHeight="1">
      <c r="A178" s="211" t="s">
        <v>534</v>
      </c>
    </row>
    <row r="179" spans="1:2" ht="99.95" customHeight="1">
      <c r="A179" s="211" t="s">
        <v>545</v>
      </c>
    </row>
    <row r="180" spans="1:2" ht="99.95" customHeight="1">
      <c r="A180" s="211" t="s">
        <v>549</v>
      </c>
    </row>
    <row r="181" spans="1:2" ht="99.95" customHeight="1">
      <c r="A181" s="211" t="s">
        <v>552</v>
      </c>
    </row>
    <row r="182" spans="1:2" ht="99.95" customHeight="1">
      <c r="A182" s="211" t="s">
        <v>555</v>
      </c>
    </row>
    <row r="183" spans="1:2" ht="99.95" customHeight="1">
      <c r="A183" s="269" t="s">
        <v>1080</v>
      </c>
    </row>
    <row r="184" spans="1:2" ht="99.95" customHeight="1">
      <c r="A184" s="211" t="s">
        <v>670</v>
      </c>
    </row>
    <row r="185" spans="1:2" ht="99.95" customHeight="1">
      <c r="A185" s="204" t="s">
        <v>673</v>
      </c>
      <c r="B185"/>
    </row>
    <row r="186" spans="1:2" ht="99.95" customHeight="1">
      <c r="A186" s="204" t="s">
        <v>676</v>
      </c>
      <c r="B186"/>
    </row>
    <row r="187" spans="1:2" ht="99.95" customHeight="1">
      <c r="A187" s="204" t="s">
        <v>600</v>
      </c>
      <c r="B187"/>
    </row>
    <row r="188" spans="1:2" ht="99.95" customHeight="1">
      <c r="A188" s="449" t="s">
        <v>611</v>
      </c>
      <c r="B188"/>
    </row>
    <row r="189" spans="1:2" ht="99.95" customHeight="1">
      <c r="A189" s="204" t="s">
        <v>766</v>
      </c>
    </row>
    <row r="190" spans="1:2" ht="99.95" customHeight="1">
      <c r="A190" s="463" t="s">
        <v>1142</v>
      </c>
    </row>
    <row r="191" spans="1:2" ht="99.95" customHeight="1">
      <c r="A191" s="204" t="s">
        <v>668</v>
      </c>
    </row>
    <row r="192" spans="1:2" ht="99.95" customHeight="1">
      <c r="A192" s="204" t="s">
        <v>700</v>
      </c>
    </row>
    <row r="193" spans="1:2" ht="99.95" customHeight="1">
      <c r="A193" s="204" t="s">
        <v>702</v>
      </c>
    </row>
    <row r="194" spans="1:2" ht="99.95" customHeight="1">
      <c r="A194" s="204" t="s">
        <v>701</v>
      </c>
    </row>
    <row r="195" spans="1:2" ht="99.95" customHeight="1">
      <c r="A195" s="204" t="s">
        <v>654</v>
      </c>
    </row>
    <row r="196" spans="1:2" ht="99.95" customHeight="1">
      <c r="A196" s="204" t="s">
        <v>660</v>
      </c>
    </row>
    <row r="197" spans="1:2" ht="99.95" customHeight="1">
      <c r="A197" s="204" t="s">
        <v>666</v>
      </c>
    </row>
    <row r="198" spans="1:2" ht="99.95" customHeight="1">
      <c r="A198" s="703" t="s">
        <v>1223</v>
      </c>
    </row>
    <row r="199" spans="1:2" ht="99.95" customHeight="1">
      <c r="A199" s="204" t="s">
        <v>899</v>
      </c>
    </row>
    <row r="200" spans="1:2" ht="99.95" customHeight="1">
      <c r="A200" s="204" t="s">
        <v>938</v>
      </c>
    </row>
    <row r="201" spans="1:2" ht="99.95" customHeight="1">
      <c r="A201" s="204" t="s">
        <v>943</v>
      </c>
    </row>
    <row r="202" spans="1:2" ht="99.95" customHeight="1">
      <c r="A202" s="204" t="s">
        <v>641</v>
      </c>
    </row>
    <row r="203" spans="1:2" ht="99.95" customHeight="1">
      <c r="A203" s="204" t="s">
        <v>769</v>
      </c>
      <c r="B203"/>
    </row>
    <row r="204" spans="1:2" ht="99.95" customHeight="1">
      <c r="A204" s="204" t="s">
        <v>814</v>
      </c>
      <c r="B204"/>
    </row>
    <row r="205" spans="1:2" ht="99.95" customHeight="1">
      <c r="A205" s="204" t="s">
        <v>304</v>
      </c>
      <c r="B205"/>
    </row>
    <row r="206" spans="1:2" ht="99.95" customHeight="1">
      <c r="A206" s="278" t="s">
        <v>255</v>
      </c>
      <c r="B206"/>
    </row>
    <row r="207" spans="1:2" ht="99.95" customHeight="1">
      <c r="A207" s="204" t="s">
        <v>1054</v>
      </c>
      <c r="B207"/>
    </row>
    <row r="208" spans="1:2" ht="99.95" customHeight="1">
      <c r="A208" s="204" t="s">
        <v>264</v>
      </c>
      <c r="B208"/>
    </row>
    <row r="209" spans="1:2" ht="99.95" customHeight="1">
      <c r="A209" s="204" t="s">
        <v>354</v>
      </c>
      <c r="B209"/>
    </row>
    <row r="210" spans="1:2" ht="99.95" customHeight="1">
      <c r="A210" s="204" t="s">
        <v>344</v>
      </c>
      <c r="B210"/>
    </row>
    <row r="211" spans="1:2" ht="99.95" customHeight="1">
      <c r="A211" s="204" t="s">
        <v>737</v>
      </c>
      <c r="B211"/>
    </row>
    <row r="212" spans="1:2" ht="99.95" customHeight="1">
      <c r="A212" s="204" t="s">
        <v>378</v>
      </c>
      <c r="B212"/>
    </row>
    <row r="213" spans="1:2" ht="99.95" customHeight="1">
      <c r="A213" s="268" t="s">
        <v>505</v>
      </c>
      <c r="B213"/>
    </row>
    <row r="214" spans="1:2" ht="99.95" customHeight="1">
      <c r="A214" s="268" t="s">
        <v>1077</v>
      </c>
      <c r="B214"/>
    </row>
    <row r="215" spans="1:2" ht="99.95" customHeight="1">
      <c r="A215" s="413" t="s">
        <v>1120</v>
      </c>
      <c r="B215"/>
    </row>
    <row r="216" spans="1:2" ht="99.95" customHeight="1">
      <c r="A216" s="204" t="s">
        <v>886</v>
      </c>
      <c r="B216"/>
    </row>
    <row r="217" spans="1:2" ht="99.95" customHeight="1">
      <c r="A217" s="204" t="s">
        <v>862</v>
      </c>
      <c r="B217"/>
    </row>
    <row r="218" spans="1:2" ht="99.95" customHeight="1">
      <c r="A218" s="204" t="s">
        <v>874</v>
      </c>
      <c r="B218"/>
    </row>
    <row r="219" spans="1:2" ht="99.95" customHeight="1">
      <c r="A219" s="204" t="s">
        <v>147</v>
      </c>
      <c r="B219"/>
    </row>
    <row r="220" spans="1:2" ht="99.95" customHeight="1">
      <c r="A220" s="204" t="s">
        <v>169</v>
      </c>
    </row>
    <row r="221" spans="1:2" ht="99.95" customHeight="1">
      <c r="A221" s="204" t="s">
        <v>188</v>
      </c>
    </row>
    <row r="222" spans="1:2" ht="99.95" customHeight="1">
      <c r="A222" s="5" t="s">
        <v>196</v>
      </c>
    </row>
    <row r="223" spans="1:2" ht="99.95" customHeight="1">
      <c r="A223" s="5" t="s">
        <v>192</v>
      </c>
    </row>
    <row r="224" spans="1:2" ht="99.95" customHeight="1">
      <c r="A224" s="5" t="s">
        <v>200</v>
      </c>
    </row>
    <row r="225" spans="1:12" ht="99.95" customHeight="1">
      <c r="A225" s="204" t="s">
        <v>471</v>
      </c>
    </row>
    <row r="226" spans="1:12" ht="99.95" customHeight="1">
      <c r="A226" s="204" t="s">
        <v>481</v>
      </c>
    </row>
    <row r="227" spans="1:12" ht="99.95" customHeight="1">
      <c r="A227" s="703" t="s">
        <v>1225</v>
      </c>
    </row>
    <row r="228" spans="1:12" ht="99.95" customHeight="1">
      <c r="A228" s="724" t="s">
        <v>1226</v>
      </c>
    </row>
    <row r="229" spans="1:12" ht="99.95" customHeight="1">
      <c r="A229" s="204" t="s">
        <v>166</v>
      </c>
      <c r="L229" s="704"/>
    </row>
    <row r="230" spans="1:12" ht="129.75" customHeight="1">
      <c r="A230" s="204" t="s">
        <v>186</v>
      </c>
    </row>
    <row r="231" spans="1:12" ht="99.95" customHeight="1">
      <c r="A231" s="204" t="s">
        <v>1055</v>
      </c>
    </row>
    <row r="232" spans="1:12" ht="99.95" customHeight="1">
      <c r="A232" s="204" t="s">
        <v>1056</v>
      </c>
    </row>
    <row r="233" spans="1:12" ht="99.95" customHeight="1">
      <c r="A233" s="204" t="s">
        <v>970</v>
      </c>
    </row>
    <row r="234" spans="1:12" ht="99.95" customHeight="1">
      <c r="A234" s="728" t="s">
        <v>1235</v>
      </c>
    </row>
    <row r="235" spans="1:12" ht="99.95" customHeight="1">
      <c r="A235" s="204" t="s">
        <v>963</v>
      </c>
    </row>
    <row r="236" spans="1:12" ht="99.95" customHeight="1">
      <c r="A236" s="204" t="s">
        <v>985</v>
      </c>
    </row>
    <row r="237" spans="1:12" ht="99.95" customHeight="1">
      <c r="A237" s="204" t="s">
        <v>1057</v>
      </c>
    </row>
    <row r="238" spans="1:12" ht="99.95" customHeight="1">
      <c r="A238" s="204" t="s">
        <v>1058</v>
      </c>
    </row>
    <row r="239" spans="1:12" ht="99.95" customHeight="1">
      <c r="A239" s="728" t="s">
        <v>840</v>
      </c>
    </row>
    <row r="240" spans="1:12" ht="99.95" customHeight="1">
      <c r="A240" s="204" t="s">
        <v>847</v>
      </c>
    </row>
    <row r="241" spans="1:1" ht="99.95" customHeight="1">
      <c r="A241" s="505" t="s">
        <v>1181</v>
      </c>
    </row>
    <row r="242" spans="1:1" ht="99.95" customHeight="1">
      <c r="A242" s="204" t="s">
        <v>918</v>
      </c>
    </row>
    <row r="243" spans="1:1" ht="99.95" customHeight="1">
      <c r="A243" s="204" t="s">
        <v>994</v>
      </c>
    </row>
    <row r="244" spans="1:1" ht="99.95" customHeight="1">
      <c r="A244" s="204" t="s">
        <v>982</v>
      </c>
    </row>
    <row r="245" spans="1:1" ht="99.95" customHeight="1">
      <c r="A245" s="204" t="s">
        <v>960</v>
      </c>
    </row>
    <row r="246" spans="1:1" ht="99.95" customHeight="1">
      <c r="A246" s="204" t="s">
        <v>978</v>
      </c>
    </row>
    <row r="247" spans="1:1" ht="99.95" customHeight="1">
      <c r="A247" s="204" t="s">
        <v>950</v>
      </c>
    </row>
    <row r="248" spans="1:1" ht="99.95" customHeight="1">
      <c r="A248" s="204" t="s">
        <v>990</v>
      </c>
    </row>
    <row r="249" spans="1:1" ht="99.95" customHeight="1">
      <c r="A249" s="204" t="s">
        <v>478</v>
      </c>
    </row>
    <row r="250" spans="1:1" ht="99.95" customHeight="1">
      <c r="A250" s="204" t="s">
        <v>1008</v>
      </c>
    </row>
    <row r="251" spans="1:1" ht="99.95" customHeight="1">
      <c r="A251" s="204" t="s">
        <v>1010</v>
      </c>
    </row>
    <row r="252" spans="1:1" ht="99.95" customHeight="1">
      <c r="A252" s="204" t="s">
        <v>1017</v>
      </c>
    </row>
    <row r="253" spans="1:1" ht="99.95" customHeight="1">
      <c r="A253" s="204" t="s">
        <v>1019</v>
      </c>
    </row>
    <row r="254" spans="1:1" ht="99.95" customHeight="1">
      <c r="A254" s="297" t="s">
        <v>1081</v>
      </c>
    </row>
    <row r="255" spans="1:1" ht="99.95" customHeight="1">
      <c r="A255" s="297" t="s">
        <v>1102</v>
      </c>
    </row>
    <row r="256" spans="1:1" ht="99.95" customHeight="1">
      <c r="A256" s="401" t="s">
        <v>1115</v>
      </c>
    </row>
    <row r="257" spans="1:7" ht="99.95" customHeight="1">
      <c r="A257" s="483" t="s">
        <v>1152</v>
      </c>
    </row>
    <row r="258" spans="1:7" ht="99.95" customHeight="1">
      <c r="A258" s="683" t="s">
        <v>1200</v>
      </c>
    </row>
    <row r="259" spans="1:7" ht="99.95" customHeight="1">
      <c r="A259" s="416" t="s">
        <v>1125</v>
      </c>
    </row>
    <row r="260" spans="1:7" ht="99.95" customHeight="1">
      <c r="A260" s="416" t="s">
        <v>1232</v>
      </c>
    </row>
    <row r="261" spans="1:7" ht="99.95" customHeight="1">
      <c r="A261" s="204" t="s">
        <v>1004</v>
      </c>
    </row>
    <row r="262" spans="1:7" ht="99.95" customHeight="1">
      <c r="A262" s="204" t="s">
        <v>1006</v>
      </c>
    </row>
    <row r="263" spans="1:7" ht="99.95" customHeight="1">
      <c r="A263" s="204" t="s">
        <v>928</v>
      </c>
    </row>
    <row r="264" spans="1:7" ht="99.95" customHeight="1">
      <c r="A264" s="204" t="s">
        <v>933</v>
      </c>
    </row>
    <row r="265" spans="1:7" ht="99.95" customHeight="1">
      <c r="A265" s="505" t="s">
        <v>1179</v>
      </c>
    </row>
    <row r="266" spans="1:7" ht="99.95" customHeight="1">
      <c r="A266" s="758" t="s">
        <v>1180</v>
      </c>
      <c r="G266" s="732"/>
    </row>
    <row r="267" spans="1:7" ht="99.95" customHeight="1">
      <c r="A267" s="505" t="s">
        <v>1231</v>
      </c>
      <c r="G267" s="732"/>
    </row>
    <row r="268" spans="1:7" ht="99.95" customHeight="1">
      <c r="A268" s="740" t="s">
        <v>1245</v>
      </c>
      <c r="G268" s="732"/>
    </row>
    <row r="269" spans="1:7" ht="99.95" customHeight="1">
      <c r="A269" s="204" t="s">
        <v>1033</v>
      </c>
    </row>
    <row r="270" spans="1:7" ht="99.95" customHeight="1">
      <c r="A270" s="204" t="s">
        <v>1036</v>
      </c>
    </row>
    <row r="271" spans="1:7" ht="99.95" customHeight="1">
      <c r="A271" s="204" t="s">
        <v>486</v>
      </c>
    </row>
    <row r="272" spans="1:7" ht="99.95" customHeight="1">
      <c r="A272" s="204" t="s">
        <v>281</v>
      </c>
    </row>
    <row r="273" spans="1:1" ht="99.95" customHeight="1">
      <c r="A273" s="204" t="s">
        <v>283</v>
      </c>
    </row>
    <row r="274" spans="1:1" ht="99.95" customHeight="1">
      <c r="A274" s="204" t="s">
        <v>287</v>
      </c>
    </row>
    <row r="275" spans="1:1" ht="99.95" customHeight="1">
      <c r="A275" s="204" t="s">
        <v>298</v>
      </c>
    </row>
    <row r="276" spans="1:1" ht="99.95" customHeight="1">
      <c r="A276" s="204" t="s">
        <v>291</v>
      </c>
    </row>
    <row r="277" spans="1:1" ht="99.95" customHeight="1">
      <c r="A277" s="204" t="s">
        <v>293</v>
      </c>
    </row>
    <row r="278" spans="1:1" ht="99.95" customHeight="1">
      <c r="A278" s="204" t="s">
        <v>285</v>
      </c>
    </row>
    <row r="279" spans="1:1" ht="99.95" customHeight="1">
      <c r="A279" s="268" t="s">
        <v>1090</v>
      </c>
    </row>
    <row r="280" spans="1:1" ht="99.95" customHeight="1">
      <c r="A280" s="268" t="s">
        <v>1091</v>
      </c>
    </row>
    <row r="281" spans="1:1" ht="99.95" customHeight="1">
      <c r="A281" s="268" t="s">
        <v>1092</v>
      </c>
    </row>
    <row r="282" spans="1:1" ht="99.95" customHeight="1">
      <c r="A282" s="436" t="s">
        <v>1136</v>
      </c>
    </row>
    <row r="283" spans="1:1" ht="99.95" customHeight="1">
      <c r="A283" s="204" t="s">
        <v>779</v>
      </c>
    </row>
    <row r="284" spans="1:1" ht="99.95" customHeight="1">
      <c r="A284" s="204" t="s">
        <v>782</v>
      </c>
    </row>
    <row r="285" spans="1:1" ht="99.95" customHeight="1">
      <c r="A285" s="204" t="s">
        <v>785</v>
      </c>
    </row>
    <row r="286" spans="1:1" ht="99.95" customHeight="1">
      <c r="A286" s="280" t="s">
        <v>1096</v>
      </c>
    </row>
    <row r="287" spans="1:1" ht="99.95" customHeight="1">
      <c r="A287" s="486" t="s">
        <v>1161</v>
      </c>
    </row>
    <row r="288" spans="1:1" ht="99.95" customHeight="1">
      <c r="A288" s="486" t="s">
        <v>1162</v>
      </c>
    </row>
    <row r="289" spans="1:1" ht="99.95" customHeight="1">
      <c r="A289" s="204" t="s">
        <v>867</v>
      </c>
    </row>
    <row r="290" spans="1:1" ht="99.95" customHeight="1">
      <c r="A290" s="204" t="s">
        <v>1038</v>
      </c>
    </row>
    <row r="291" spans="1:1" ht="99.95" customHeight="1">
      <c r="A291" s="204" t="s">
        <v>1040</v>
      </c>
    </row>
    <row r="292" spans="1:1" ht="99.95" customHeight="1">
      <c r="A292" s="204" t="s">
        <v>1042</v>
      </c>
    </row>
    <row r="293" spans="1:1" ht="99.95" customHeight="1">
      <c r="A293" s="422" t="s">
        <v>1130</v>
      </c>
    </row>
    <row r="294" spans="1:1" ht="99.95" customHeight="1">
      <c r="A294" s="689" t="s">
        <v>1202</v>
      </c>
    </row>
    <row r="295" spans="1:1" ht="99.95" customHeight="1">
      <c r="A295" s="495" t="s">
        <v>1166</v>
      </c>
    </row>
    <row r="296" spans="1:1" ht="99.95" customHeight="1">
      <c r="A296" s="204" t="s">
        <v>488</v>
      </c>
    </row>
    <row r="297" spans="1:1" ht="99.95" customHeight="1">
      <c r="A297" s="297" t="s">
        <v>1103</v>
      </c>
    </row>
    <row r="298" spans="1:1" ht="99.95" customHeight="1">
      <c r="A298" s="416" t="s">
        <v>1126</v>
      </c>
    </row>
    <row r="299" spans="1:1" ht="99.95" customHeight="1">
      <c r="A299" s="755" t="s">
        <v>1251</v>
      </c>
    </row>
    <row r="300" spans="1:1" ht="99.95" customHeight="1">
      <c r="A300" s="385" t="s">
        <v>1106</v>
      </c>
    </row>
    <row r="301" spans="1:1" ht="99.95" customHeight="1">
      <c r="A301" s="204" t="s">
        <v>277</v>
      </c>
    </row>
    <row r="302" spans="1:1" ht="99.95" customHeight="1">
      <c r="A302" s="204" t="s">
        <v>953</v>
      </c>
    </row>
    <row r="303" spans="1:1" ht="99.95" customHeight="1">
      <c r="A303" s="680" t="s">
        <v>1198</v>
      </c>
    </row>
    <row r="304" spans="1:1" ht="99.95" customHeight="1">
      <c r="A304" s="204" t="s">
        <v>972</v>
      </c>
    </row>
    <row r="305" spans="1:1" ht="99.95" customHeight="1">
      <c r="A305" s="728" t="s">
        <v>1234</v>
      </c>
    </row>
    <row r="306" spans="1:1" ht="99.95" customHeight="1">
      <c r="A306" s="204" t="s">
        <v>967</v>
      </c>
    </row>
    <row r="307" spans="1:1" ht="99.95" customHeight="1">
      <c r="A307" s="478" t="s">
        <v>1149</v>
      </c>
    </row>
    <row r="308" spans="1:1" ht="99.95" customHeight="1">
      <c r="A308" s="486" t="s">
        <v>1154</v>
      </c>
    </row>
    <row r="309" spans="1:1" ht="99.95" customHeight="1">
      <c r="A309" s="760" t="s">
        <v>1256</v>
      </c>
    </row>
    <row r="310" spans="1:1" ht="99.95" customHeight="1">
      <c r="A310" s="760" t="s">
        <v>1257</v>
      </c>
    </row>
    <row r="311" spans="1:1" ht="99.95" customHeight="1">
      <c r="A311" s="760" t="s">
        <v>1259</v>
      </c>
    </row>
    <row r="312" spans="1:1" ht="99.95" customHeight="1">
      <c r="A312" s="760" t="s">
        <v>1262</v>
      </c>
    </row>
    <row r="313" spans="1:1" ht="99.95" customHeight="1">
      <c r="A313" s="760" t="s">
        <v>1263</v>
      </c>
    </row>
    <row r="314" spans="1:1" ht="99.95" customHeight="1">
      <c r="A314" s="783" t="s">
        <v>1271</v>
      </c>
    </row>
    <row r="315" spans="1:1" ht="99.95" customHeight="1">
      <c r="A315" s="783" t="s">
        <v>1272</v>
      </c>
    </row>
    <row r="316" spans="1:1" ht="99.95" customHeight="1">
      <c r="A316" s="401" t="s">
        <v>1116</v>
      </c>
    </row>
  </sheetData>
  <autoFilter ref="A1:A262" xr:uid="{00000000-0009-0000-0000-000004000000}">
    <sortState xmlns:xlrd2="http://schemas.microsoft.com/office/spreadsheetml/2017/richdata2" ref="A2:A90">
      <sortCondition ref="A1:A90"/>
    </sortState>
  </autoFilter>
  <conditionalFormatting sqref="B170">
    <cfRule type="duplicateValues" dxfId="35" priority="31"/>
    <cfRule type="duplicateValues" dxfId="34" priority="32"/>
  </conditionalFormatting>
  <conditionalFormatting sqref="A63">
    <cfRule type="duplicateValues" dxfId="33" priority="29"/>
    <cfRule type="duplicateValues" dxfId="32" priority="30"/>
  </conditionalFormatting>
  <conditionalFormatting sqref="A9">
    <cfRule type="duplicateValues" dxfId="31" priority="27"/>
    <cfRule type="duplicateValues" dxfId="30" priority="28"/>
  </conditionalFormatting>
  <conditionalFormatting sqref="A47">
    <cfRule type="duplicateValues" dxfId="29" priority="25"/>
    <cfRule type="duplicateValues" dxfId="28" priority="26"/>
  </conditionalFormatting>
  <conditionalFormatting sqref="A60">
    <cfRule type="duplicateValues" dxfId="27" priority="23"/>
    <cfRule type="duplicateValues" dxfId="26" priority="24"/>
  </conditionalFormatting>
  <conditionalFormatting sqref="A37:A39">
    <cfRule type="duplicateValues" dxfId="25" priority="21"/>
    <cfRule type="duplicateValues" dxfId="24" priority="22"/>
  </conditionalFormatting>
  <conditionalFormatting sqref="A209">
    <cfRule type="duplicateValues" dxfId="23" priority="19"/>
    <cfRule type="duplicateValues" dxfId="22" priority="20"/>
  </conditionalFormatting>
  <conditionalFormatting sqref="A217">
    <cfRule type="duplicateValues" dxfId="21" priority="17"/>
    <cfRule type="duplicateValues" dxfId="20" priority="18"/>
  </conditionalFormatting>
  <conditionalFormatting sqref="A236">
    <cfRule type="duplicateValues" dxfId="19" priority="15"/>
    <cfRule type="duplicateValues" dxfId="18" priority="16"/>
  </conditionalFormatting>
  <conditionalFormatting sqref="A58">
    <cfRule type="duplicateValues" dxfId="17" priority="13"/>
    <cfRule type="duplicateValues" dxfId="16" priority="14"/>
  </conditionalFormatting>
  <conditionalFormatting sqref="A269">
    <cfRule type="duplicateValues" dxfId="15" priority="11"/>
    <cfRule type="duplicateValues" dxfId="14" priority="12"/>
  </conditionalFormatting>
  <conditionalFormatting sqref="A272:A277 A242:A246 A185:A208 A99:A175 A1:A8 A64:A96 A10:A36 A48:A57 A61:A62 A40:A46 A210:A216 A218:A220 A59 A270 A249:A268 A222:A235 A289:A1048576">
    <cfRule type="duplicateValues" dxfId="13" priority="887"/>
    <cfRule type="duplicateValues" dxfId="12" priority="888"/>
  </conditionalFormatting>
  <conditionalFormatting sqref="A271">
    <cfRule type="duplicateValues" dxfId="11" priority="9"/>
    <cfRule type="duplicateValues" dxfId="10" priority="10"/>
  </conditionalFormatting>
  <conditionalFormatting sqref="A237:A241">
    <cfRule type="duplicateValues" dxfId="9" priority="7"/>
    <cfRule type="duplicateValues" dxfId="8" priority="8"/>
  </conditionalFormatting>
  <conditionalFormatting sqref="A248">
    <cfRule type="duplicateValues" dxfId="7" priority="5"/>
    <cfRule type="duplicateValues" dxfId="6" priority="6"/>
  </conditionalFormatting>
  <conditionalFormatting sqref="A247">
    <cfRule type="duplicateValues" dxfId="5" priority="3"/>
    <cfRule type="duplicateValues" dxfId="4" priority="4"/>
  </conditionalFormatting>
  <conditionalFormatting sqref="A278:A288">
    <cfRule type="duplicateValues" dxfId="3" priority="1259"/>
    <cfRule type="duplicateValues" dxfId="2" priority="1260"/>
  </conditionalFormatting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P220"/>
  <sheetViews>
    <sheetView topLeftCell="A218" zoomScale="80" zoomScaleNormal="80" workbookViewId="0">
      <selection activeCell="A219" sqref="A219"/>
    </sheetView>
  </sheetViews>
  <sheetFormatPr defaultColWidth="9.140625" defaultRowHeight="300" customHeight="1"/>
  <cols>
    <col min="1" max="1" width="20.140625" style="5" bestFit="1" customWidth="1"/>
    <col min="2" max="2" width="10.85546875" style="5" customWidth="1"/>
    <col min="3" max="3" width="132" style="3" customWidth="1"/>
    <col min="4" max="5" width="9.140625" style="3"/>
    <col min="6" max="6" width="9.140625" style="5"/>
    <col min="7" max="11" width="9.140625" style="3"/>
    <col min="12" max="12" width="94.5703125" style="3" customWidth="1"/>
    <col min="13" max="21" width="9.140625" style="3"/>
    <col min="22" max="22" width="8.85546875" style="3" customWidth="1"/>
    <col min="23" max="16384" width="9.140625" style="3"/>
  </cols>
  <sheetData>
    <row r="1" spans="1:11" ht="15">
      <c r="A1" s="5" t="s">
        <v>3</v>
      </c>
      <c r="B1" s="5" t="s">
        <v>20</v>
      </c>
      <c r="D1" s="3" t="str">
        <f>VLOOKUP('Mount Selection'!C3,Accessories!A1:B867,2,0)</f>
        <v>WN9-B</v>
      </c>
      <c r="E1" s="3" t="str">
        <f>VLOOKUP(D1,B2:F1057,5,0)</f>
        <v>M0</v>
      </c>
    </row>
    <row r="2" spans="1:11" ht="300" customHeight="1">
      <c r="A2" s="470" t="s">
        <v>67</v>
      </c>
      <c r="B2" s="41" t="s">
        <v>68</v>
      </c>
      <c r="D2" s="211" t="s">
        <v>1059</v>
      </c>
      <c r="F2" s="204" t="s">
        <v>1059</v>
      </c>
      <c r="K2" s="211" t="s">
        <v>517</v>
      </c>
    </row>
    <row r="3" spans="1:11" ht="300" customHeight="1">
      <c r="A3" s="204" t="s">
        <v>91</v>
      </c>
      <c r="B3" s="41" t="s">
        <v>92</v>
      </c>
      <c r="D3" s="211" t="s">
        <v>1059</v>
      </c>
      <c r="F3" s="204" t="s">
        <v>1059</v>
      </c>
      <c r="K3" s="211"/>
    </row>
    <row r="4" spans="1:11" ht="300" customHeight="1">
      <c r="A4" s="5" t="s">
        <v>106</v>
      </c>
      <c r="B4" s="41" t="s">
        <v>107</v>
      </c>
      <c r="C4" s="3" t="s">
        <v>693</v>
      </c>
      <c r="F4" s="204" t="s">
        <v>1059</v>
      </c>
      <c r="K4" s="211" t="s">
        <v>1059</v>
      </c>
    </row>
    <row r="5" spans="1:11" ht="300" customHeight="1">
      <c r="A5" s="5" t="s">
        <v>114</v>
      </c>
      <c r="B5" s="41" t="s">
        <v>62</v>
      </c>
      <c r="F5" s="204" t="s">
        <v>1059</v>
      </c>
      <c r="K5" s="211" t="s">
        <v>528</v>
      </c>
    </row>
    <row r="6" spans="1:11" ht="300" customHeight="1">
      <c r="A6" s="204" t="s">
        <v>130</v>
      </c>
      <c r="B6" s="41" t="s">
        <v>128</v>
      </c>
      <c r="F6" s="204" t="s">
        <v>1059</v>
      </c>
      <c r="K6" s="211" t="s">
        <v>534</v>
      </c>
    </row>
    <row r="7" spans="1:11" ht="300" customHeight="1">
      <c r="A7" s="5" t="s">
        <v>118</v>
      </c>
      <c r="B7" s="41" t="s">
        <v>119</v>
      </c>
      <c r="F7" s="204" t="s">
        <v>1059</v>
      </c>
      <c r="K7" s="211" t="s">
        <v>552</v>
      </c>
    </row>
    <row r="8" spans="1:11" ht="300" customHeight="1">
      <c r="A8" s="5" t="s">
        <v>121</v>
      </c>
      <c r="B8" s="41" t="s">
        <v>122</v>
      </c>
      <c r="F8" s="204" t="s">
        <v>1059</v>
      </c>
      <c r="K8" s="211" t="s">
        <v>1060</v>
      </c>
    </row>
    <row r="9" spans="1:11" ht="300" customHeight="1">
      <c r="A9" s="204" t="s">
        <v>131</v>
      </c>
      <c r="B9" s="41" t="s">
        <v>132</v>
      </c>
      <c r="F9" s="204" t="s">
        <v>1059</v>
      </c>
      <c r="K9" s="211" t="s">
        <v>1061</v>
      </c>
    </row>
    <row r="10" spans="1:11" ht="300" customHeight="1">
      <c r="A10" s="5" t="s">
        <v>153</v>
      </c>
      <c r="B10" s="5" t="s">
        <v>154</v>
      </c>
      <c r="F10" s="204" t="s">
        <v>1059</v>
      </c>
      <c r="K10" s="417" t="s">
        <v>555</v>
      </c>
    </row>
    <row r="11" spans="1:11" ht="300" customHeight="1">
      <c r="A11" s="204" t="s">
        <v>146</v>
      </c>
      <c r="B11" s="204" t="s">
        <v>147</v>
      </c>
      <c r="F11" s="204" t="s">
        <v>1059</v>
      </c>
      <c r="K11" s="704" t="s">
        <v>1080</v>
      </c>
    </row>
    <row r="12" spans="1:11" ht="300" customHeight="1">
      <c r="A12" s="5" t="s">
        <v>158</v>
      </c>
      <c r="B12" s="5" t="s">
        <v>159</v>
      </c>
      <c r="F12" s="204" t="s">
        <v>1059</v>
      </c>
    </row>
    <row r="13" spans="1:11" ht="300" customHeight="1">
      <c r="A13" s="5" t="s">
        <v>167</v>
      </c>
      <c r="B13" s="5" t="s">
        <v>164</v>
      </c>
      <c r="F13" s="204" t="s">
        <v>1059</v>
      </c>
    </row>
    <row r="14" spans="1:11" ht="300" customHeight="1">
      <c r="A14" s="5" t="s">
        <v>173</v>
      </c>
      <c r="B14" s="5" t="s">
        <v>174</v>
      </c>
      <c r="D14" s="211"/>
      <c r="F14" s="204" t="s">
        <v>1059</v>
      </c>
    </row>
    <row r="15" spans="1:11" ht="300" customHeight="1">
      <c r="A15" s="5" t="s">
        <v>203</v>
      </c>
      <c r="B15" s="5" t="s">
        <v>204</v>
      </c>
      <c r="F15" s="204" t="s">
        <v>1059</v>
      </c>
    </row>
    <row r="16" spans="1:11" ht="300" customHeight="1">
      <c r="A16" s="41" t="s">
        <v>207</v>
      </c>
      <c r="B16" s="41" t="s">
        <v>208</v>
      </c>
      <c r="D16" s="211"/>
      <c r="F16" s="204" t="s">
        <v>517</v>
      </c>
    </row>
    <row r="17" spans="1:6" ht="300" customHeight="1">
      <c r="A17" s="497" t="s">
        <v>253</v>
      </c>
      <c r="B17" s="140" t="s">
        <v>234</v>
      </c>
      <c r="F17" s="204" t="s">
        <v>517</v>
      </c>
    </row>
    <row r="18" spans="1:6" ht="300" customHeight="1">
      <c r="A18" s="204" t="s">
        <v>253</v>
      </c>
      <c r="B18" s="140" t="s">
        <v>246</v>
      </c>
      <c r="F18" s="204" t="s">
        <v>517</v>
      </c>
    </row>
    <row r="19" spans="1:6" ht="300" customHeight="1">
      <c r="A19" s="497" t="s">
        <v>254</v>
      </c>
      <c r="B19" s="748" t="s">
        <v>255</v>
      </c>
      <c r="F19" s="204" t="s">
        <v>517</v>
      </c>
    </row>
    <row r="20" spans="1:6" ht="300" customHeight="1">
      <c r="A20" s="5" t="s">
        <v>254</v>
      </c>
      <c r="B20" s="5" t="s">
        <v>261</v>
      </c>
      <c r="F20" s="204" t="s">
        <v>517</v>
      </c>
    </row>
    <row r="21" spans="1:6" ht="300" customHeight="1">
      <c r="A21" s="282" t="s">
        <v>300</v>
      </c>
      <c r="B21" s="204" t="s">
        <v>264</v>
      </c>
      <c r="F21" s="204" t="s">
        <v>528</v>
      </c>
    </row>
    <row r="22" spans="1:6" ht="300" customHeight="1">
      <c r="A22" s="276" t="s">
        <v>303</v>
      </c>
      <c r="B22" s="204" t="s">
        <v>304</v>
      </c>
      <c r="F22" s="204" t="s">
        <v>528</v>
      </c>
    </row>
    <row r="23" spans="1:6" ht="300" customHeight="1">
      <c r="A23" s="470" t="s">
        <v>314</v>
      </c>
      <c r="B23" s="204" t="s">
        <v>307</v>
      </c>
      <c r="F23" s="204" t="s">
        <v>517</v>
      </c>
    </row>
    <row r="24" spans="1:6" ht="300" customHeight="1">
      <c r="A24" s="5" t="s">
        <v>1062</v>
      </c>
      <c r="B24" s="5" t="s">
        <v>315</v>
      </c>
      <c r="F24" s="204" t="s">
        <v>517</v>
      </c>
    </row>
    <row r="25" spans="1:6" ht="300" customHeight="1">
      <c r="A25" s="395" t="s">
        <v>353</v>
      </c>
      <c r="B25" s="204" t="s">
        <v>354</v>
      </c>
      <c r="F25" s="204" t="s">
        <v>528</v>
      </c>
    </row>
    <row r="26" spans="1:6" ht="300" customHeight="1">
      <c r="A26" s="497" t="s">
        <v>348</v>
      </c>
      <c r="B26" s="497" t="s">
        <v>344</v>
      </c>
      <c r="F26" s="204" t="s">
        <v>528</v>
      </c>
    </row>
    <row r="27" spans="1:6" ht="300" customHeight="1">
      <c r="A27" s="497" t="s">
        <v>381</v>
      </c>
      <c r="B27" s="497" t="s">
        <v>378</v>
      </c>
      <c r="F27" s="436" t="s">
        <v>528</v>
      </c>
    </row>
    <row r="28" spans="1:6" ht="300" customHeight="1">
      <c r="A28" s="395" t="s">
        <v>336</v>
      </c>
      <c r="B28" s="41" t="s">
        <v>337</v>
      </c>
      <c r="F28" s="204" t="s">
        <v>517</v>
      </c>
    </row>
    <row r="29" spans="1:6" ht="300" customHeight="1">
      <c r="A29" s="41" t="s">
        <v>357</v>
      </c>
      <c r="B29" s="41" t="s">
        <v>358</v>
      </c>
      <c r="F29" s="204" t="s">
        <v>517</v>
      </c>
    </row>
    <row r="30" spans="1:6" ht="300" customHeight="1">
      <c r="A30" s="204" t="s">
        <v>369</v>
      </c>
      <c r="B30" s="5" t="s">
        <v>370</v>
      </c>
      <c r="F30" s="204" t="s">
        <v>517</v>
      </c>
    </row>
    <row r="31" spans="1:6" ht="300" customHeight="1">
      <c r="A31" s="5" t="s">
        <v>374</v>
      </c>
      <c r="B31" s="5" t="s">
        <v>375</v>
      </c>
      <c r="F31" s="204" t="s">
        <v>1059</v>
      </c>
    </row>
    <row r="32" spans="1:6" ht="300" customHeight="1">
      <c r="A32" s="204" t="s">
        <v>383</v>
      </c>
      <c r="B32" s="5" t="s">
        <v>384</v>
      </c>
      <c r="F32" s="204" t="s">
        <v>1059</v>
      </c>
    </row>
    <row r="33" spans="1:6" ht="300" customHeight="1">
      <c r="A33" s="204" t="s">
        <v>395</v>
      </c>
      <c r="B33" s="5" t="s">
        <v>396</v>
      </c>
      <c r="E33" s="211"/>
      <c r="F33" s="204" t="s">
        <v>1059</v>
      </c>
    </row>
    <row r="34" spans="1:6" ht="300" customHeight="1">
      <c r="A34" s="204" t="s">
        <v>409</v>
      </c>
      <c r="B34" s="5" t="s">
        <v>410</v>
      </c>
      <c r="F34" s="204" t="s">
        <v>1059</v>
      </c>
    </row>
    <row r="35" spans="1:6" ht="300" customHeight="1">
      <c r="A35" s="204" t="s">
        <v>423</v>
      </c>
      <c r="B35" s="5" t="s">
        <v>424</v>
      </c>
      <c r="F35" s="204" t="s">
        <v>1059</v>
      </c>
    </row>
    <row r="36" spans="1:6" ht="300" customHeight="1">
      <c r="A36" s="204" t="s">
        <v>436</v>
      </c>
      <c r="B36" s="5" t="s">
        <v>437</v>
      </c>
      <c r="F36" s="204" t="s">
        <v>1059</v>
      </c>
    </row>
    <row r="37" spans="1:6" ht="300" customHeight="1">
      <c r="A37" s="41" t="s">
        <v>491</v>
      </c>
      <c r="B37" s="41" t="s">
        <v>492</v>
      </c>
      <c r="F37" s="204" t="s">
        <v>517</v>
      </c>
    </row>
    <row r="38" spans="1:6" ht="300" customHeight="1">
      <c r="A38" s="41" t="s">
        <v>500</v>
      </c>
      <c r="B38" s="41" t="s">
        <v>501</v>
      </c>
      <c r="F38" s="204" t="s">
        <v>528</v>
      </c>
    </row>
    <row r="39" spans="1:6" ht="300" customHeight="1">
      <c r="A39" s="41" t="s">
        <v>1117</v>
      </c>
      <c r="B39" s="41" t="s">
        <v>1121</v>
      </c>
      <c r="F39" s="413" t="s">
        <v>528</v>
      </c>
    </row>
    <row r="40" spans="1:6" ht="300" customHeight="1">
      <c r="A40" s="41" t="s">
        <v>496</v>
      </c>
      <c r="B40" s="41" t="s">
        <v>497</v>
      </c>
      <c r="F40" s="204" t="s">
        <v>517</v>
      </c>
    </row>
    <row r="41" spans="1:6" ht="300" customHeight="1">
      <c r="A41" s="41" t="s">
        <v>509</v>
      </c>
      <c r="B41" s="41" t="s">
        <v>510</v>
      </c>
      <c r="F41" s="204" t="s">
        <v>517</v>
      </c>
    </row>
    <row r="42" spans="1:6" ht="300" customHeight="1">
      <c r="A42" s="41" t="s">
        <v>511</v>
      </c>
      <c r="B42" s="41" t="s">
        <v>512</v>
      </c>
      <c r="F42" s="204" t="s">
        <v>517</v>
      </c>
    </row>
    <row r="43" spans="1:6" ht="300" customHeight="1">
      <c r="A43" s="41" t="s">
        <v>502</v>
      </c>
      <c r="B43" s="41" t="s">
        <v>503</v>
      </c>
      <c r="F43" s="204" t="s">
        <v>528</v>
      </c>
    </row>
    <row r="44" spans="1:6" ht="300" customHeight="1">
      <c r="A44" s="41" t="s">
        <v>516</v>
      </c>
      <c r="B44" s="41" t="s">
        <v>517</v>
      </c>
      <c r="F44" s="204" t="s">
        <v>517</v>
      </c>
    </row>
    <row r="45" spans="1:6" ht="300" customHeight="1">
      <c r="A45" s="41" t="s">
        <v>519</v>
      </c>
      <c r="B45" s="41" t="s">
        <v>520</v>
      </c>
      <c r="F45" s="204" t="s">
        <v>528</v>
      </c>
    </row>
    <row r="46" spans="1:6" ht="300" customHeight="1">
      <c r="A46" s="41" t="s">
        <v>560</v>
      </c>
      <c r="B46" s="41" t="s">
        <v>561</v>
      </c>
      <c r="F46" s="204" t="s">
        <v>517</v>
      </c>
    </row>
    <row r="47" spans="1:6" ht="300" customHeight="1">
      <c r="A47" s="41" t="s">
        <v>527</v>
      </c>
      <c r="B47" s="41" t="s">
        <v>528</v>
      </c>
      <c r="F47" s="204" t="s">
        <v>1059</v>
      </c>
    </row>
    <row r="48" spans="1:6" ht="300" customHeight="1">
      <c r="A48" s="472" t="s">
        <v>562</v>
      </c>
      <c r="B48" s="480" t="s">
        <v>563</v>
      </c>
      <c r="F48" s="204" t="s">
        <v>1059</v>
      </c>
    </row>
    <row r="49" spans="1:6" ht="300" customHeight="1">
      <c r="A49" s="204" t="s">
        <v>763</v>
      </c>
      <c r="B49" s="204" t="s">
        <v>764</v>
      </c>
      <c r="F49" s="204" t="s">
        <v>1059</v>
      </c>
    </row>
    <row r="50" spans="1:6" ht="300" customHeight="1">
      <c r="A50" s="5" t="s">
        <v>571</v>
      </c>
      <c r="B50" s="5" t="s">
        <v>572</v>
      </c>
      <c r="F50" s="204" t="s">
        <v>1059</v>
      </c>
    </row>
    <row r="51" spans="1:6" ht="300" customHeight="1">
      <c r="A51" s="5" t="s">
        <v>573</v>
      </c>
      <c r="B51" s="5" t="s">
        <v>574</v>
      </c>
      <c r="F51" s="204" t="s">
        <v>1059</v>
      </c>
    </row>
    <row r="52" spans="1:6" ht="300" customHeight="1">
      <c r="A52" s="497" t="s">
        <v>575</v>
      </c>
      <c r="B52" s="497" t="s">
        <v>576</v>
      </c>
      <c r="F52" s="204" t="s">
        <v>528</v>
      </c>
    </row>
    <row r="53" spans="1:6" ht="300" customHeight="1">
      <c r="A53" s="502" t="s">
        <v>1169</v>
      </c>
      <c r="B53" s="502" t="s">
        <v>1171</v>
      </c>
      <c r="F53" s="502" t="s">
        <v>528</v>
      </c>
    </row>
    <row r="54" spans="1:6" ht="300" customHeight="1">
      <c r="A54" s="505" t="s">
        <v>1170</v>
      </c>
      <c r="B54" s="505" t="s">
        <v>1178</v>
      </c>
      <c r="F54" s="505" t="s">
        <v>528</v>
      </c>
    </row>
    <row r="55" spans="1:6" ht="300" customHeight="1">
      <c r="A55" s="670" t="s">
        <v>577</v>
      </c>
      <c r="B55" s="5" t="s">
        <v>578</v>
      </c>
      <c r="F55" s="204" t="s">
        <v>517</v>
      </c>
    </row>
    <row r="56" spans="1:6" ht="300" customHeight="1">
      <c r="A56" s="669" t="s">
        <v>587</v>
      </c>
      <c r="B56" s="204" t="s">
        <v>588</v>
      </c>
      <c r="F56" s="204" t="s">
        <v>528</v>
      </c>
    </row>
    <row r="57" spans="1:6" ht="300" customHeight="1">
      <c r="A57" s="5" t="s">
        <v>1063</v>
      </c>
      <c r="B57" s="5" t="s">
        <v>613</v>
      </c>
      <c r="F57" s="204" t="s">
        <v>517</v>
      </c>
    </row>
    <row r="58" spans="1:6" ht="300" customHeight="1">
      <c r="A58" s="204" t="s">
        <v>619</v>
      </c>
      <c r="B58" s="204" t="s">
        <v>617</v>
      </c>
      <c r="F58" s="204" t="s">
        <v>517</v>
      </c>
    </row>
    <row r="59" spans="1:6" ht="300" customHeight="1">
      <c r="A59" s="48" t="s">
        <v>1064</v>
      </c>
      <c r="B59" s="141" t="s">
        <v>622</v>
      </c>
      <c r="F59" s="204" t="s">
        <v>517</v>
      </c>
    </row>
    <row r="60" spans="1:6" ht="300" customHeight="1">
      <c r="A60" s="15" t="s">
        <v>1065</v>
      </c>
      <c r="B60" s="141" t="s">
        <v>628</v>
      </c>
      <c r="F60" s="204" t="s">
        <v>517</v>
      </c>
    </row>
    <row r="61" spans="1:6" ht="300" customHeight="1">
      <c r="A61" s="5" t="s">
        <v>631</v>
      </c>
      <c r="B61" s="41" t="s">
        <v>632</v>
      </c>
      <c r="F61" s="204" t="s">
        <v>517</v>
      </c>
    </row>
    <row r="62" spans="1:6" ht="300" customHeight="1">
      <c r="A62" s="5" t="s">
        <v>1066</v>
      </c>
      <c r="B62" s="5" t="s">
        <v>645</v>
      </c>
      <c r="F62" s="204" t="s">
        <v>517</v>
      </c>
    </row>
    <row r="63" spans="1:6" ht="300" customHeight="1">
      <c r="A63" s="463" t="s">
        <v>1139</v>
      </c>
      <c r="B63" s="463" t="s">
        <v>1143</v>
      </c>
      <c r="F63" s="463" t="s">
        <v>528</v>
      </c>
    </row>
    <row r="64" spans="1:6" ht="300" customHeight="1">
      <c r="A64" s="5" t="s">
        <v>667</v>
      </c>
      <c r="B64" s="140" t="s">
        <v>668</v>
      </c>
      <c r="F64" s="204" t="s">
        <v>517</v>
      </c>
    </row>
    <row r="65" spans="1:6" ht="300" customHeight="1">
      <c r="A65" s="285" t="s">
        <v>704</v>
      </c>
      <c r="B65" s="5" t="s">
        <v>705</v>
      </c>
      <c r="F65" s="204" t="s">
        <v>517</v>
      </c>
    </row>
    <row r="66" spans="1:6" ht="300" customHeight="1">
      <c r="A66" s="670" t="s">
        <v>966</v>
      </c>
      <c r="B66" s="280" t="s">
        <v>967</v>
      </c>
      <c r="F66" s="204" t="s">
        <v>528</v>
      </c>
    </row>
    <row r="67" spans="1:6" ht="300" customHeight="1">
      <c r="A67" s="5" t="s">
        <v>722</v>
      </c>
      <c r="B67" s="5" t="s">
        <v>723</v>
      </c>
      <c r="F67" s="204" t="s">
        <v>517</v>
      </c>
    </row>
    <row r="68" spans="1:6" ht="300" customHeight="1">
      <c r="A68" s="181" t="s">
        <v>736</v>
      </c>
      <c r="B68" s="204" t="s">
        <v>737</v>
      </c>
      <c r="F68" s="204" t="s">
        <v>528</v>
      </c>
    </row>
    <row r="69" spans="1:6" ht="300" customHeight="1">
      <c r="A69" s="5" t="s">
        <v>1067</v>
      </c>
      <c r="B69" s="5" t="s">
        <v>728</v>
      </c>
      <c r="F69" s="204" t="s">
        <v>517</v>
      </c>
    </row>
    <row r="70" spans="1:6" ht="300" customHeight="1">
      <c r="A70" s="677" t="s">
        <v>745</v>
      </c>
      <c r="B70" s="5" t="s">
        <v>746</v>
      </c>
      <c r="F70" s="204" t="s">
        <v>517</v>
      </c>
    </row>
    <row r="71" spans="1:6" ht="300" customHeight="1">
      <c r="A71" s="204" t="s">
        <v>738</v>
      </c>
      <c r="B71" s="457" t="s">
        <v>739</v>
      </c>
      <c r="F71" s="204" t="s">
        <v>517</v>
      </c>
    </row>
    <row r="72" spans="1:6" ht="300" customHeight="1">
      <c r="A72" s="670" t="s">
        <v>774</v>
      </c>
      <c r="B72" s="204" t="s">
        <v>769</v>
      </c>
      <c r="F72" s="703" t="s">
        <v>1080</v>
      </c>
    </row>
    <row r="73" spans="1:6" ht="300" customHeight="1">
      <c r="A73" s="703" t="s">
        <v>1134</v>
      </c>
      <c r="B73" s="449" t="s">
        <v>1136</v>
      </c>
      <c r="F73" s="703" t="s">
        <v>1080</v>
      </c>
    </row>
    <row r="74" spans="1:6" ht="300" customHeight="1">
      <c r="A74" s="280" t="s">
        <v>778</v>
      </c>
      <c r="B74" s="436" t="s">
        <v>779</v>
      </c>
      <c r="F74" s="703" t="s">
        <v>1080</v>
      </c>
    </row>
    <row r="75" spans="1:6" ht="300" customHeight="1">
      <c r="A75" s="268" t="s">
        <v>781</v>
      </c>
      <c r="B75" s="387" t="s">
        <v>782</v>
      </c>
      <c r="F75" s="703" t="s">
        <v>1080</v>
      </c>
    </row>
    <row r="76" spans="1:6" ht="300" customHeight="1">
      <c r="A76" s="703" t="s">
        <v>784</v>
      </c>
      <c r="B76" s="497" t="s">
        <v>785</v>
      </c>
      <c r="F76" s="703" t="s">
        <v>1080</v>
      </c>
    </row>
    <row r="77" spans="1:6" ht="300" customHeight="1">
      <c r="A77" s="703" t="s">
        <v>787</v>
      </c>
      <c r="B77" s="677" t="s">
        <v>1096</v>
      </c>
      <c r="F77" s="703" t="s">
        <v>1080</v>
      </c>
    </row>
    <row r="78" spans="1:6" ht="300" customHeight="1">
      <c r="A78" s="497" t="s">
        <v>1159</v>
      </c>
      <c r="B78" s="497" t="s">
        <v>1161</v>
      </c>
      <c r="F78" s="703" t="s">
        <v>1080</v>
      </c>
    </row>
    <row r="79" spans="1:6" ht="300" customHeight="1">
      <c r="A79" s="703" t="s">
        <v>1155</v>
      </c>
      <c r="B79" s="486" t="s">
        <v>1162</v>
      </c>
      <c r="F79" s="703" t="s">
        <v>1080</v>
      </c>
    </row>
    <row r="80" spans="1:6" ht="300" customHeight="1">
      <c r="A80" s="5" t="s">
        <v>760</v>
      </c>
      <c r="B80" s="5" t="s">
        <v>761</v>
      </c>
      <c r="F80" s="204" t="s">
        <v>517</v>
      </c>
    </row>
    <row r="81" spans="1:6" ht="300" customHeight="1">
      <c r="A81" s="5" t="s">
        <v>788</v>
      </c>
      <c r="B81" s="204" t="s">
        <v>789</v>
      </c>
      <c r="F81" s="204" t="s">
        <v>517</v>
      </c>
    </row>
    <row r="82" spans="1:6" ht="300" customHeight="1">
      <c r="A82" s="276" t="s">
        <v>836</v>
      </c>
      <c r="B82" s="204" t="s">
        <v>814</v>
      </c>
      <c r="F82" s="204" t="s">
        <v>528</v>
      </c>
    </row>
    <row r="83" spans="1:6" ht="300" customHeight="1">
      <c r="A83" s="204" t="s">
        <v>822</v>
      </c>
      <c r="B83" s="204" t="s">
        <v>823</v>
      </c>
      <c r="F83" s="204" t="s">
        <v>517</v>
      </c>
    </row>
    <row r="84" spans="1:6" ht="300" customHeight="1">
      <c r="A84" s="178" t="s">
        <v>855</v>
      </c>
      <c r="B84" s="5" t="s">
        <v>856</v>
      </c>
      <c r="F84" s="204" t="s">
        <v>517</v>
      </c>
    </row>
    <row r="85" spans="1:6" ht="300" customHeight="1">
      <c r="A85" s="179" t="s">
        <v>871</v>
      </c>
      <c r="B85" s="385" t="s">
        <v>872</v>
      </c>
      <c r="C85" s="279"/>
      <c r="F85" s="204" t="s">
        <v>1059</v>
      </c>
    </row>
    <row r="86" spans="1:6" ht="300" customHeight="1">
      <c r="A86" s="5" t="s">
        <v>875</v>
      </c>
      <c r="B86" s="5" t="s">
        <v>876</v>
      </c>
      <c r="F86" s="204" t="s">
        <v>1059</v>
      </c>
    </row>
    <row r="87" spans="1:6" ht="300" customHeight="1">
      <c r="A87" s="760" t="s">
        <v>691</v>
      </c>
      <c r="B87" s="204" t="s">
        <v>681</v>
      </c>
      <c r="F87" s="204" t="s">
        <v>1059</v>
      </c>
    </row>
    <row r="88" spans="1:6" ht="300" customHeight="1">
      <c r="A88" s="773" t="s">
        <v>1260</v>
      </c>
      <c r="B88" s="204" t="s">
        <v>1262</v>
      </c>
      <c r="F88" s="760" t="s">
        <v>1059</v>
      </c>
    </row>
    <row r="89" spans="1:6" ht="300" customHeight="1">
      <c r="A89" s="204" t="s">
        <v>697</v>
      </c>
      <c r="B89" s="204" t="s">
        <v>698</v>
      </c>
      <c r="F89" s="204" t="s">
        <v>1059</v>
      </c>
    </row>
    <row r="90" spans="1:6" ht="300" customHeight="1">
      <c r="A90" s="204" t="s">
        <v>1068</v>
      </c>
      <c r="B90" s="204" t="s">
        <v>694</v>
      </c>
      <c r="F90" s="204" t="s">
        <v>1059</v>
      </c>
    </row>
    <row r="91" spans="1:6" ht="300" customHeight="1">
      <c r="A91" s="204" t="s">
        <v>695</v>
      </c>
      <c r="B91" s="204" t="s">
        <v>696</v>
      </c>
      <c r="F91" s="204" t="s">
        <v>1059</v>
      </c>
    </row>
    <row r="92" spans="1:6" ht="300" customHeight="1">
      <c r="A92" s="204" t="s">
        <v>648</v>
      </c>
      <c r="B92" s="204" t="s">
        <v>649</v>
      </c>
      <c r="F92" s="204" t="s">
        <v>517</v>
      </c>
    </row>
    <row r="93" spans="1:6" ht="300" customHeight="1">
      <c r="B93" s="204" t="s">
        <v>636</v>
      </c>
      <c r="F93" s="204" t="s">
        <v>517</v>
      </c>
    </row>
    <row r="94" spans="1:6" ht="300" customHeight="1">
      <c r="A94" s="670" t="s">
        <v>533</v>
      </c>
      <c r="B94" s="204" t="s">
        <v>534</v>
      </c>
      <c r="F94" s="204" t="s">
        <v>517</v>
      </c>
    </row>
    <row r="95" spans="1:6" ht="300" customHeight="1">
      <c r="A95" s="276" t="s">
        <v>544</v>
      </c>
      <c r="B95" s="204" t="s">
        <v>545</v>
      </c>
      <c r="F95" s="204" t="s">
        <v>528</v>
      </c>
    </row>
    <row r="96" spans="1:6" ht="300" customHeight="1">
      <c r="B96" s="204" t="s">
        <v>670</v>
      </c>
      <c r="F96" s="204" t="s">
        <v>1059</v>
      </c>
    </row>
    <row r="97" spans="1:6" ht="300" customHeight="1">
      <c r="A97" s="472" t="s">
        <v>765</v>
      </c>
      <c r="B97" s="204" t="s">
        <v>1069</v>
      </c>
      <c r="F97" s="204" t="s">
        <v>517</v>
      </c>
    </row>
    <row r="98" spans="1:6" ht="300" customHeight="1">
      <c r="A98" s="463" t="s">
        <v>1138</v>
      </c>
      <c r="B98" s="463" t="s">
        <v>1142</v>
      </c>
      <c r="F98" s="703" t="s">
        <v>1080</v>
      </c>
    </row>
    <row r="99" spans="1:6" ht="300" customHeight="1">
      <c r="B99" s="204" t="s">
        <v>673</v>
      </c>
      <c r="F99" s="204" t="s">
        <v>517</v>
      </c>
    </row>
    <row r="100" spans="1:6" ht="300" customHeight="1">
      <c r="B100" s="204" t="s">
        <v>676</v>
      </c>
      <c r="F100" s="204" t="s">
        <v>528</v>
      </c>
    </row>
    <row r="101" spans="1:6" ht="300" customHeight="1">
      <c r="A101" s="204" t="s">
        <v>599</v>
      </c>
      <c r="B101" s="204" t="s">
        <v>600</v>
      </c>
      <c r="F101" s="204" t="s">
        <v>1059</v>
      </c>
    </row>
    <row r="102" spans="1:6" ht="300" customHeight="1">
      <c r="A102" s="476" t="s">
        <v>610</v>
      </c>
      <c r="B102" s="204" t="s">
        <v>611</v>
      </c>
      <c r="F102" s="204" t="s">
        <v>552</v>
      </c>
    </row>
    <row r="103" spans="1:6" ht="300" customHeight="1">
      <c r="A103" s="204" t="s">
        <v>699</v>
      </c>
      <c r="B103" s="204" t="s">
        <v>700</v>
      </c>
      <c r="F103" s="204" t="s">
        <v>1059</v>
      </c>
    </row>
    <row r="104" spans="1:6" ht="300" customHeight="1">
      <c r="A104" s="463" t="s">
        <v>1140</v>
      </c>
      <c r="B104" s="463" t="s">
        <v>1144</v>
      </c>
      <c r="F104" s="463" t="s">
        <v>1059</v>
      </c>
    </row>
    <row r="105" spans="1:6" ht="302.85000000000002" customHeight="1">
      <c r="A105" s="204" t="s">
        <v>658</v>
      </c>
      <c r="B105" s="204" t="s">
        <v>654</v>
      </c>
      <c r="F105" s="204" t="s">
        <v>1059</v>
      </c>
    </row>
    <row r="106" spans="1:6" ht="302.85000000000002" customHeight="1">
      <c r="A106" s="204" t="s">
        <v>664</v>
      </c>
      <c r="B106" s="204" t="s">
        <v>660</v>
      </c>
      <c r="F106" s="204" t="s">
        <v>1059</v>
      </c>
    </row>
    <row r="107" spans="1:6" ht="302.85000000000002" customHeight="1">
      <c r="A107" s="204" t="s">
        <v>665</v>
      </c>
      <c r="B107" s="204" t="s">
        <v>666</v>
      </c>
      <c r="F107" s="204" t="s">
        <v>1059</v>
      </c>
    </row>
    <row r="108" spans="1:6" ht="302.85000000000002" customHeight="1">
      <c r="A108" s="703" t="s">
        <v>1217</v>
      </c>
      <c r="B108" s="703" t="s">
        <v>1223</v>
      </c>
      <c r="F108" s="204" t="s">
        <v>1059</v>
      </c>
    </row>
    <row r="109" spans="1:6" ht="300" customHeight="1">
      <c r="A109" s="276" t="s">
        <v>916</v>
      </c>
      <c r="B109" s="204" t="s">
        <v>899</v>
      </c>
      <c r="F109" s="204" t="s">
        <v>528</v>
      </c>
    </row>
    <row r="110" spans="1:6" ht="300" customHeight="1">
      <c r="A110" s="276" t="s">
        <v>941</v>
      </c>
      <c r="B110" s="204" t="s">
        <v>938</v>
      </c>
      <c r="F110" s="204" t="s">
        <v>528</v>
      </c>
    </row>
    <row r="111" spans="1:6" ht="300" customHeight="1">
      <c r="A111" s="204" t="s">
        <v>947</v>
      </c>
      <c r="B111" s="204" t="s">
        <v>943</v>
      </c>
      <c r="F111" s="204" t="s">
        <v>1059</v>
      </c>
    </row>
    <row r="112" spans="1:6" ht="300" customHeight="1">
      <c r="A112" s="204" t="s">
        <v>643</v>
      </c>
      <c r="B112" s="204" t="s">
        <v>641</v>
      </c>
      <c r="F112" s="204" t="s">
        <v>517</v>
      </c>
    </row>
    <row r="113" spans="1:6" ht="300" customHeight="1">
      <c r="A113" s="497" t="s">
        <v>504</v>
      </c>
      <c r="B113" s="498" t="s">
        <v>505</v>
      </c>
      <c r="F113" s="204" t="s">
        <v>528</v>
      </c>
    </row>
    <row r="114" spans="1:6" ht="300" customHeight="1">
      <c r="A114" s="670" t="s">
        <v>1078</v>
      </c>
      <c r="B114" s="390" t="s">
        <v>1077</v>
      </c>
      <c r="F114" s="268" t="s">
        <v>528</v>
      </c>
    </row>
    <row r="115" spans="1:6" ht="300" customHeight="1">
      <c r="A115" s="413" t="s">
        <v>1118</v>
      </c>
      <c r="B115" s="469" t="s">
        <v>1120</v>
      </c>
      <c r="F115" s="703" t="s">
        <v>1080</v>
      </c>
    </row>
    <row r="116" spans="1:6" ht="300" customHeight="1">
      <c r="A116" s="401" t="s">
        <v>885</v>
      </c>
      <c r="B116" s="204" t="s">
        <v>886</v>
      </c>
      <c r="F116" s="204" t="s">
        <v>1059</v>
      </c>
    </row>
    <row r="117" spans="1:6" ht="300" customHeight="1">
      <c r="A117" s="486" t="s">
        <v>1153</v>
      </c>
      <c r="B117" s="486" t="s">
        <v>1154</v>
      </c>
      <c r="F117" s="486" t="s">
        <v>1059</v>
      </c>
    </row>
    <row r="118" spans="1:6" ht="300" customHeight="1">
      <c r="A118" s="280" t="s">
        <v>861</v>
      </c>
      <c r="B118" s="204" t="s">
        <v>862</v>
      </c>
      <c r="F118" s="204" t="s">
        <v>528</v>
      </c>
    </row>
    <row r="119" spans="1:6" ht="300" customHeight="1">
      <c r="A119" s="276" t="s">
        <v>873</v>
      </c>
      <c r="B119" s="204" t="s">
        <v>874</v>
      </c>
      <c r="F119" s="204" t="s">
        <v>528</v>
      </c>
    </row>
    <row r="120" spans="1:6" ht="300" customHeight="1">
      <c r="A120" s="204" t="s">
        <v>168</v>
      </c>
      <c r="B120" s="204" t="s">
        <v>169</v>
      </c>
      <c r="F120" s="204" t="s">
        <v>1059</v>
      </c>
    </row>
    <row r="121" spans="1:6" ht="300" customHeight="1">
      <c r="A121" s="204" t="s">
        <v>1070</v>
      </c>
      <c r="B121" s="204" t="s">
        <v>188</v>
      </c>
      <c r="F121" s="204" t="s">
        <v>534</v>
      </c>
    </row>
    <row r="122" spans="1:6" ht="300" customHeight="1">
      <c r="A122" s="204" t="s">
        <v>1071</v>
      </c>
      <c r="B122" s="5" t="s">
        <v>196</v>
      </c>
      <c r="F122" s="204" t="s">
        <v>534</v>
      </c>
    </row>
    <row r="123" spans="1:6" ht="300" customHeight="1">
      <c r="A123" s="204" t="s">
        <v>1072</v>
      </c>
      <c r="B123" s="5" t="s">
        <v>192</v>
      </c>
      <c r="E123" s="211"/>
      <c r="F123" s="204" t="s">
        <v>534</v>
      </c>
    </row>
    <row r="124" spans="1:6" ht="300" customHeight="1">
      <c r="A124" s="204" t="s">
        <v>1073</v>
      </c>
      <c r="B124" s="5" t="s">
        <v>200</v>
      </c>
      <c r="F124" s="204" t="s">
        <v>534</v>
      </c>
    </row>
    <row r="125" spans="1:6" ht="300" customHeight="1">
      <c r="A125" s="204" t="s">
        <v>470</v>
      </c>
      <c r="B125" s="5" t="s">
        <v>471</v>
      </c>
      <c r="E125" s="211"/>
      <c r="F125" s="5" t="s">
        <v>1059</v>
      </c>
    </row>
    <row r="126" spans="1:6" ht="300" customHeight="1">
      <c r="A126" s="204" t="s">
        <v>480</v>
      </c>
      <c r="B126" s="703" t="s">
        <v>481</v>
      </c>
      <c r="F126" s="5" t="s">
        <v>1059</v>
      </c>
    </row>
    <row r="127" spans="1:6" ht="300" customHeight="1">
      <c r="A127" s="703" t="s">
        <v>1224</v>
      </c>
      <c r="B127" s="703" t="s">
        <v>1225</v>
      </c>
      <c r="F127" s="5" t="s">
        <v>1059</v>
      </c>
    </row>
    <row r="128" spans="1:6" ht="300" customHeight="1">
      <c r="A128" s="739" t="s">
        <v>1218</v>
      </c>
      <c r="B128" s="724" t="s">
        <v>1226</v>
      </c>
      <c r="F128" s="5" t="s">
        <v>1059</v>
      </c>
    </row>
    <row r="129" spans="1:6" ht="300" customHeight="1">
      <c r="A129" s="276" t="s">
        <v>548</v>
      </c>
      <c r="B129" s="204" t="s">
        <v>549</v>
      </c>
      <c r="F129" s="204" t="s">
        <v>528</v>
      </c>
    </row>
    <row r="130" spans="1:6" ht="300" customHeight="1">
      <c r="A130" s="451" t="s">
        <v>551</v>
      </c>
      <c r="B130" s="204" t="s">
        <v>552</v>
      </c>
      <c r="F130" s="204" t="s">
        <v>528</v>
      </c>
    </row>
    <row r="131" spans="1:6" ht="300" customHeight="1">
      <c r="A131" s="204" t="s">
        <v>171</v>
      </c>
      <c r="B131" s="204" t="s">
        <v>166</v>
      </c>
      <c r="F131" s="204" t="s">
        <v>1059</v>
      </c>
    </row>
    <row r="132" spans="1:6" ht="300" customHeight="1">
      <c r="A132" s="454" t="s">
        <v>558</v>
      </c>
      <c r="B132" s="204" t="s">
        <v>555</v>
      </c>
      <c r="F132" s="204" t="s">
        <v>552</v>
      </c>
    </row>
    <row r="133" spans="1:6" ht="300" customHeight="1">
      <c r="A133" s="478" t="s">
        <v>1148</v>
      </c>
      <c r="B133" s="478" t="s">
        <v>1149</v>
      </c>
      <c r="F133" s="478" t="s">
        <v>552</v>
      </c>
    </row>
    <row r="134" spans="1:6" ht="329.25" customHeight="1">
      <c r="A134" s="385" t="s">
        <v>185</v>
      </c>
      <c r="B134" s="390" t="s">
        <v>186</v>
      </c>
      <c r="F134" s="204" t="s">
        <v>1059</v>
      </c>
    </row>
    <row r="135" spans="1:6" ht="409.5" customHeight="1">
      <c r="A135" s="204" t="s">
        <v>959</v>
      </c>
      <c r="B135" s="204" t="s">
        <v>960</v>
      </c>
      <c r="F135" s="204" t="s">
        <v>1059</v>
      </c>
    </row>
    <row r="136" spans="1:6" ht="300" customHeight="1">
      <c r="A136" s="204" t="s">
        <v>969</v>
      </c>
      <c r="B136" s="204" t="s">
        <v>970</v>
      </c>
      <c r="F136" s="204" t="s">
        <v>1059</v>
      </c>
    </row>
    <row r="137" spans="1:6" ht="300" customHeight="1">
      <c r="A137" s="783" t="s">
        <v>1258</v>
      </c>
      <c r="B137" s="781" t="s">
        <v>1259</v>
      </c>
      <c r="F137" s="760" t="s">
        <v>1059</v>
      </c>
    </row>
    <row r="138" spans="1:6" ht="300" customHeight="1">
      <c r="A138" s="783" t="s">
        <v>1228</v>
      </c>
      <c r="B138" s="740" t="s">
        <v>1235</v>
      </c>
      <c r="F138" s="728" t="s">
        <v>1059</v>
      </c>
    </row>
    <row r="139" spans="1:6" ht="300" customHeight="1">
      <c r="A139" s="783" t="s">
        <v>983</v>
      </c>
      <c r="B139" s="725" t="s">
        <v>963</v>
      </c>
      <c r="F139" s="703" t="s">
        <v>1080</v>
      </c>
    </row>
    <row r="140" spans="1:6" ht="300" customHeight="1">
      <c r="A140" s="285" t="s">
        <v>984</v>
      </c>
      <c r="B140" s="387" t="s">
        <v>985</v>
      </c>
      <c r="F140" s="703" t="s">
        <v>1080</v>
      </c>
    </row>
    <row r="141" spans="1:6" ht="300" customHeight="1">
      <c r="A141" s="777" t="s">
        <v>989</v>
      </c>
      <c r="B141" s="288" t="s">
        <v>990</v>
      </c>
      <c r="F141" s="703" t="s">
        <v>1080</v>
      </c>
    </row>
    <row r="142" spans="1:6" ht="300" customHeight="1">
      <c r="A142" s="276" t="s">
        <v>992</v>
      </c>
      <c r="B142" s="288" t="s">
        <v>918</v>
      </c>
      <c r="F142" s="703" t="s">
        <v>1080</v>
      </c>
    </row>
    <row r="143" spans="1:6" ht="300" customHeight="1">
      <c r="A143" s="670" t="s">
        <v>992</v>
      </c>
      <c r="B143" s="204"/>
      <c r="F143" s="204" t="s">
        <v>528</v>
      </c>
    </row>
    <row r="144" spans="1:6" ht="300" customHeight="1">
      <c r="A144" s="385" t="s">
        <v>841</v>
      </c>
      <c r="B144" s="387" t="s">
        <v>840</v>
      </c>
      <c r="F144" s="728" t="s">
        <v>528</v>
      </c>
    </row>
    <row r="145" spans="1:6" ht="300" customHeight="1">
      <c r="A145" s="683" t="s">
        <v>846</v>
      </c>
      <c r="B145" s="288" t="s">
        <v>847</v>
      </c>
      <c r="F145" s="703" t="s">
        <v>1080</v>
      </c>
    </row>
    <row r="146" spans="1:6" ht="300" customHeight="1">
      <c r="A146" s="505" t="s">
        <v>1174</v>
      </c>
      <c r="B146" s="509" t="s">
        <v>1181</v>
      </c>
      <c r="F146" s="505" t="s">
        <v>528</v>
      </c>
    </row>
    <row r="147" spans="1:6" ht="300" customHeight="1">
      <c r="A147" s="703" t="s">
        <v>931</v>
      </c>
      <c r="B147" s="385" t="s">
        <v>928</v>
      </c>
      <c r="F147" s="703" t="s">
        <v>1080</v>
      </c>
    </row>
    <row r="148" spans="1:6" ht="300" customHeight="1">
      <c r="A148" s="285" t="s">
        <v>936</v>
      </c>
      <c r="B148" s="288" t="s">
        <v>933</v>
      </c>
      <c r="F148" s="703" t="s">
        <v>1080</v>
      </c>
    </row>
    <row r="149" spans="1:6" ht="300" customHeight="1">
      <c r="A149" s="777" t="s">
        <v>1172</v>
      </c>
      <c r="B149" s="759" t="s">
        <v>1179</v>
      </c>
      <c r="F149" s="505" t="s">
        <v>528</v>
      </c>
    </row>
    <row r="150" spans="1:6" ht="300" customHeight="1">
      <c r="A150" s="758" t="s">
        <v>1176</v>
      </c>
      <c r="B150" s="509" t="s">
        <v>1180</v>
      </c>
      <c r="F150" s="505" t="s">
        <v>528</v>
      </c>
    </row>
    <row r="151" spans="1:6" ht="300" customHeight="1">
      <c r="A151" s="728" t="s">
        <v>1227</v>
      </c>
      <c r="B151" s="741" t="s">
        <v>1245</v>
      </c>
      <c r="F151" s="505" t="s">
        <v>528</v>
      </c>
    </row>
    <row r="152" spans="1:6" ht="300" customHeight="1">
      <c r="A152" s="740" t="s">
        <v>1240</v>
      </c>
      <c r="B152" s="741" t="s">
        <v>1231</v>
      </c>
      <c r="F152" s="740" t="s">
        <v>528</v>
      </c>
    </row>
    <row r="153" spans="1:6" ht="300" customHeight="1">
      <c r="A153" s="204" t="s">
        <v>993</v>
      </c>
      <c r="B153" s="204" t="s">
        <v>994</v>
      </c>
      <c r="F153" s="204" t="s">
        <v>1059</v>
      </c>
    </row>
    <row r="154" spans="1:6" ht="300" customHeight="1">
      <c r="A154" s="204" t="s">
        <v>981</v>
      </c>
      <c r="B154" s="204" t="s">
        <v>982</v>
      </c>
      <c r="F154" s="204" t="s">
        <v>1059</v>
      </c>
    </row>
    <row r="155" spans="1:6" ht="300" customHeight="1">
      <c r="A155" s="204" t="s">
        <v>998</v>
      </c>
      <c r="B155" s="204" t="s">
        <v>982</v>
      </c>
      <c r="F155" s="204" t="s">
        <v>1059</v>
      </c>
    </row>
    <row r="156" spans="1:6" ht="300" customHeight="1">
      <c r="A156" s="204" t="s">
        <v>991</v>
      </c>
      <c r="B156" s="204" t="s">
        <v>960</v>
      </c>
      <c r="F156" s="204" t="s">
        <v>1059</v>
      </c>
    </row>
    <row r="157" spans="1:6" ht="300" customHeight="1">
      <c r="A157" s="204" t="s">
        <v>1000</v>
      </c>
      <c r="B157" s="204" t="s">
        <v>960</v>
      </c>
      <c r="F157" s="204" t="s">
        <v>1059</v>
      </c>
    </row>
    <row r="158" spans="1:6" ht="300" customHeight="1">
      <c r="A158" s="285" t="s">
        <v>977</v>
      </c>
      <c r="B158" s="501" t="s">
        <v>978</v>
      </c>
      <c r="F158" s="703" t="s">
        <v>1080</v>
      </c>
    </row>
    <row r="159" spans="1:6" ht="300" customHeight="1">
      <c r="A159" s="285" t="s">
        <v>949</v>
      </c>
      <c r="B159" s="750" t="s">
        <v>950</v>
      </c>
      <c r="F159" s="703" t="s">
        <v>1080</v>
      </c>
    </row>
    <row r="160" spans="1:6" ht="300" customHeight="1">
      <c r="A160" s="204" t="s">
        <v>477</v>
      </c>
      <c r="B160" s="204" t="s">
        <v>478</v>
      </c>
      <c r="F160" s="204" t="s">
        <v>1059</v>
      </c>
    </row>
    <row r="161" spans="1:7" ht="300" customHeight="1">
      <c r="A161" s="276" t="s">
        <v>1007</v>
      </c>
      <c r="B161" s="204" t="s">
        <v>1008</v>
      </c>
      <c r="F161" s="204" t="s">
        <v>528</v>
      </c>
    </row>
    <row r="162" spans="1:7" ht="300" customHeight="1">
      <c r="A162" s="436" t="s">
        <v>1009</v>
      </c>
      <c r="B162" s="427" t="s">
        <v>1010</v>
      </c>
      <c r="F162" s="204" t="s">
        <v>528</v>
      </c>
    </row>
    <row r="163" spans="1:7" ht="300" customHeight="1">
      <c r="A163" s="428" t="s">
        <v>1079</v>
      </c>
      <c r="B163" s="285" t="s">
        <v>1080</v>
      </c>
      <c r="F163" s="511" t="s">
        <v>552</v>
      </c>
    </row>
    <row r="164" spans="1:7" ht="300" customHeight="1">
      <c r="A164" s="427" t="s">
        <v>1032</v>
      </c>
      <c r="B164" s="427" t="s">
        <v>1033</v>
      </c>
      <c r="F164" s="703" t="s">
        <v>1080</v>
      </c>
    </row>
    <row r="165" spans="1:7" ht="300" customHeight="1">
      <c r="A165" s="436" t="s">
        <v>1016</v>
      </c>
      <c r="B165" s="441" t="s">
        <v>1017</v>
      </c>
      <c r="F165" s="703" t="s">
        <v>1080</v>
      </c>
    </row>
    <row r="166" spans="1:7" ht="300" customHeight="1">
      <c r="A166" s="429" t="s">
        <v>1018</v>
      </c>
      <c r="B166" s="402" t="s">
        <v>1019</v>
      </c>
      <c r="F166" s="703" t="s">
        <v>1080</v>
      </c>
    </row>
    <row r="167" spans="1:7" ht="300" customHeight="1">
      <c r="A167" s="286" t="s">
        <v>1082</v>
      </c>
      <c r="B167" s="484" t="s">
        <v>1081</v>
      </c>
      <c r="F167" s="268" t="s">
        <v>528</v>
      </c>
      <c r="G167" s="481"/>
    </row>
    <row r="168" spans="1:7" ht="300" customHeight="1">
      <c r="A168" s="286" t="s">
        <v>1150</v>
      </c>
      <c r="B168" s="678" t="s">
        <v>1152</v>
      </c>
      <c r="F168" s="511" t="s">
        <v>552</v>
      </c>
      <c r="G168" s="481"/>
    </row>
    <row r="169" spans="1:7" ht="300" customHeight="1">
      <c r="A169" s="286" t="s">
        <v>1199</v>
      </c>
      <c r="B169" s="686" t="s">
        <v>1200</v>
      </c>
      <c r="F169" s="683" t="s">
        <v>528</v>
      </c>
      <c r="G169" s="481"/>
    </row>
    <row r="170" spans="1:7" ht="300" customHeight="1">
      <c r="A170" s="286" t="s">
        <v>1101</v>
      </c>
      <c r="B170" s="499" t="s">
        <v>1102</v>
      </c>
      <c r="F170" s="297" t="s">
        <v>528</v>
      </c>
    </row>
    <row r="171" spans="1:7" ht="300" customHeight="1">
      <c r="A171" s="286" t="s">
        <v>1114</v>
      </c>
      <c r="B171" s="456" t="s">
        <v>1115</v>
      </c>
      <c r="F171" s="401" t="s">
        <v>528</v>
      </c>
    </row>
    <row r="172" spans="1:7" ht="300" customHeight="1">
      <c r="A172" s="286" t="s">
        <v>1104</v>
      </c>
      <c r="B172" s="388" t="s">
        <v>1103</v>
      </c>
      <c r="F172" s="297" t="s">
        <v>1059</v>
      </c>
    </row>
    <row r="173" spans="1:7" ht="300" customHeight="1">
      <c r="A173" s="286" t="s">
        <v>1105</v>
      </c>
      <c r="B173" s="389" t="s">
        <v>1106</v>
      </c>
      <c r="F173" s="703" t="s">
        <v>1080</v>
      </c>
    </row>
    <row r="174" spans="1:7" ht="300" customHeight="1">
      <c r="A174" s="286" t="s">
        <v>1123</v>
      </c>
      <c r="B174" s="448" t="s">
        <v>1125</v>
      </c>
      <c r="F174" s="416" t="s">
        <v>555</v>
      </c>
    </row>
    <row r="175" spans="1:7" ht="300" customHeight="1">
      <c r="A175" s="277" t="s">
        <v>1003</v>
      </c>
      <c r="B175" s="446" t="s">
        <v>1004</v>
      </c>
      <c r="F175" s="449" t="s">
        <v>555</v>
      </c>
    </row>
    <row r="176" spans="1:7" ht="300" customHeight="1">
      <c r="A176" s="450" t="s">
        <v>1005</v>
      </c>
      <c r="B176" s="271" t="s">
        <v>1006</v>
      </c>
      <c r="F176" s="449" t="s">
        <v>1059</v>
      </c>
    </row>
    <row r="177" spans="1:6" ht="300" customHeight="1">
      <c r="A177" s="204" t="s">
        <v>1035</v>
      </c>
      <c r="B177" s="204" t="s">
        <v>1036</v>
      </c>
      <c r="F177" s="204" t="s">
        <v>1059</v>
      </c>
    </row>
    <row r="178" spans="1:6" ht="300" customHeight="1">
      <c r="A178" s="204" t="s">
        <v>485</v>
      </c>
      <c r="B178" s="204" t="s">
        <v>486</v>
      </c>
      <c r="F178" s="204" t="s">
        <v>1059</v>
      </c>
    </row>
    <row r="179" spans="1:6" ht="300" customHeight="1">
      <c r="A179" s="473" t="s">
        <v>1093</v>
      </c>
      <c r="B179" s="285" t="s">
        <v>1094</v>
      </c>
      <c r="F179" s="274" t="s">
        <v>1059</v>
      </c>
    </row>
    <row r="180" spans="1:6" ht="300" customHeight="1">
      <c r="A180" s="285" t="s">
        <v>487</v>
      </c>
      <c r="B180" s="387" t="s">
        <v>488</v>
      </c>
      <c r="F180" s="204" t="s">
        <v>1059</v>
      </c>
    </row>
    <row r="181" spans="1:6" ht="300" customHeight="1">
      <c r="A181" s="416" t="s">
        <v>1124</v>
      </c>
      <c r="B181" s="416" t="s">
        <v>1126</v>
      </c>
      <c r="F181" s="416" t="s">
        <v>1059</v>
      </c>
    </row>
    <row r="182" spans="1:6" ht="300" customHeight="1">
      <c r="A182" s="204" t="s">
        <v>851</v>
      </c>
      <c r="B182" s="204" t="s">
        <v>852</v>
      </c>
      <c r="F182" s="204" t="s">
        <v>1059</v>
      </c>
    </row>
    <row r="183" spans="1:6" ht="300" customHeight="1">
      <c r="A183" s="204" t="s">
        <v>853</v>
      </c>
      <c r="B183" s="204" t="s">
        <v>854</v>
      </c>
      <c r="F183" s="204" t="s">
        <v>1059</v>
      </c>
    </row>
    <row r="184" spans="1:6" ht="300" customHeight="1">
      <c r="A184" s="282" t="s">
        <v>280</v>
      </c>
      <c r="B184" s="204" t="s">
        <v>281</v>
      </c>
      <c r="F184" s="436" t="s">
        <v>528</v>
      </c>
    </row>
    <row r="185" spans="1:6" ht="300" customHeight="1">
      <c r="A185" s="285" t="s">
        <v>282</v>
      </c>
      <c r="B185" s="204" t="s">
        <v>283</v>
      </c>
      <c r="F185" s="204" t="s">
        <v>1059</v>
      </c>
    </row>
    <row r="186" spans="1:6" ht="300" hidden="1" customHeight="1">
      <c r="A186" s="204"/>
      <c r="B186" s="204"/>
      <c r="F186" s="204"/>
    </row>
    <row r="187" spans="1:6" ht="300" hidden="1" customHeight="1">
      <c r="A187" s="204"/>
      <c r="B187" s="204"/>
      <c r="F187" s="204"/>
    </row>
    <row r="188" spans="1:6" ht="300" hidden="1" customHeight="1">
      <c r="A188" s="204"/>
      <c r="B188" s="204"/>
      <c r="F188" s="204"/>
    </row>
    <row r="189" spans="1:6" ht="300" customHeight="1">
      <c r="A189" s="472" t="s">
        <v>284</v>
      </c>
      <c r="B189" s="204" t="s">
        <v>285</v>
      </c>
      <c r="F189" s="436" t="s">
        <v>528</v>
      </c>
    </row>
    <row r="190" spans="1:6" ht="300" customHeight="1">
      <c r="A190" s="422" t="s">
        <v>292</v>
      </c>
      <c r="B190" s="204" t="s">
        <v>293</v>
      </c>
      <c r="F190" s="703" t="s">
        <v>1080</v>
      </c>
    </row>
    <row r="191" spans="1:6" ht="300" customHeight="1">
      <c r="A191" s="285" t="s">
        <v>289</v>
      </c>
      <c r="B191" s="204" t="s">
        <v>287</v>
      </c>
      <c r="F191" s="204" t="s">
        <v>1059</v>
      </c>
    </row>
    <row r="192" spans="1:6" ht="300" customHeight="1">
      <c r="A192" s="703" t="s">
        <v>1084</v>
      </c>
      <c r="B192" s="268" t="s">
        <v>1090</v>
      </c>
      <c r="F192" s="268" t="s">
        <v>1059</v>
      </c>
    </row>
    <row r="193" spans="1:6" ht="300" customHeight="1">
      <c r="A193" s="282" t="s">
        <v>290</v>
      </c>
      <c r="B193" s="204" t="s">
        <v>291</v>
      </c>
      <c r="F193" s="436" t="s">
        <v>528</v>
      </c>
    </row>
    <row r="194" spans="1:6" ht="300" hidden="1" customHeight="1">
      <c r="A194" s="204"/>
      <c r="B194" s="204"/>
      <c r="F194" s="204"/>
    </row>
    <row r="195" spans="1:6" ht="300" hidden="1" customHeight="1">
      <c r="A195" s="204"/>
      <c r="B195" s="204"/>
      <c r="F195" s="204"/>
    </row>
    <row r="196" spans="1:6" ht="300" hidden="1" customHeight="1">
      <c r="A196" s="204"/>
      <c r="B196" s="204"/>
      <c r="F196" s="204"/>
    </row>
    <row r="197" spans="1:6" ht="300" hidden="1" customHeight="1">
      <c r="A197" s="204"/>
      <c r="B197" s="204"/>
      <c r="F197" s="204"/>
    </row>
    <row r="198" spans="1:6" ht="300" customHeight="1">
      <c r="A198" s="728" t="s">
        <v>1229</v>
      </c>
      <c r="B198" s="728" t="s">
        <v>1232</v>
      </c>
      <c r="F198" s="728" t="s">
        <v>528</v>
      </c>
    </row>
    <row r="199" spans="1:6" ht="300" customHeight="1">
      <c r="A199" s="497" t="s">
        <v>297</v>
      </c>
      <c r="B199" s="497" t="s">
        <v>298</v>
      </c>
      <c r="F199" s="436" t="s">
        <v>528</v>
      </c>
    </row>
    <row r="200" spans="1:6" ht="300" customHeight="1">
      <c r="A200" s="268" t="s">
        <v>1086</v>
      </c>
      <c r="B200" s="467" t="s">
        <v>1091</v>
      </c>
      <c r="D200" s="392" t="s">
        <v>1107</v>
      </c>
      <c r="F200" s="442" t="s">
        <v>528</v>
      </c>
    </row>
    <row r="201" spans="1:6" ht="300" customHeight="1">
      <c r="A201" s="393" t="s">
        <v>1088</v>
      </c>
      <c r="B201" s="268" t="s">
        <v>1092</v>
      </c>
      <c r="F201" s="442" t="s">
        <v>528</v>
      </c>
    </row>
    <row r="202" spans="1:6" ht="300" customHeight="1">
      <c r="A202" s="511" t="s">
        <v>866</v>
      </c>
      <c r="B202" s="204" t="s">
        <v>867</v>
      </c>
      <c r="F202" s="204" t="s">
        <v>528</v>
      </c>
    </row>
    <row r="203" spans="1:6" ht="300" customHeight="1">
      <c r="A203" s="204" t="s">
        <v>1037</v>
      </c>
      <c r="B203" s="204" t="s">
        <v>1038</v>
      </c>
      <c r="F203" s="204" t="s">
        <v>1059</v>
      </c>
    </row>
    <row r="204" spans="1:6" ht="300" customHeight="1">
      <c r="A204" s="204" t="s">
        <v>1039</v>
      </c>
      <c r="B204" s="204" t="s">
        <v>1040</v>
      </c>
      <c r="F204" s="204" t="s">
        <v>1059</v>
      </c>
    </row>
    <row r="205" spans="1:6" ht="300" customHeight="1">
      <c r="A205" s="204" t="s">
        <v>1041</v>
      </c>
      <c r="B205" s="204" t="s">
        <v>1042</v>
      </c>
      <c r="F205" s="204" t="s">
        <v>1059</v>
      </c>
    </row>
    <row r="206" spans="1:6" ht="300" customHeight="1">
      <c r="A206" s="204" t="s">
        <v>1201</v>
      </c>
      <c r="B206" s="204" t="s">
        <v>1202</v>
      </c>
      <c r="F206" s="689" t="s">
        <v>528</v>
      </c>
    </row>
    <row r="207" spans="1:6" ht="300" customHeight="1">
      <c r="A207" s="280" t="s">
        <v>276</v>
      </c>
      <c r="B207" s="204" t="s">
        <v>277</v>
      </c>
      <c r="F207" s="703" t="s">
        <v>1080</v>
      </c>
    </row>
    <row r="208" spans="1:6" ht="300" customHeight="1">
      <c r="A208" s="755" t="s">
        <v>1246</v>
      </c>
      <c r="B208" s="703" t="s">
        <v>1251</v>
      </c>
      <c r="F208" s="755" t="s">
        <v>1059</v>
      </c>
    </row>
    <row r="209" spans="1:16" ht="300" customHeight="1">
      <c r="A209" s="773" t="s">
        <v>1253</v>
      </c>
      <c r="B209" s="760" t="s">
        <v>1256</v>
      </c>
      <c r="F209" s="760" t="s">
        <v>1059</v>
      </c>
    </row>
    <row r="210" spans="1:16" ht="300" customHeight="1">
      <c r="A210" s="773" t="s">
        <v>1252</v>
      </c>
      <c r="B210" s="760" t="s">
        <v>1257</v>
      </c>
      <c r="F210" s="760" t="s">
        <v>1059</v>
      </c>
    </row>
    <row r="211" spans="1:16" ht="300" customHeight="1">
      <c r="A211" s="475" t="s">
        <v>952</v>
      </c>
      <c r="B211" s="204" t="s">
        <v>953</v>
      </c>
      <c r="F211" s="204" t="s">
        <v>1059</v>
      </c>
    </row>
    <row r="212" spans="1:16" ht="300" customHeight="1">
      <c r="A212" s="757" t="s">
        <v>1197</v>
      </c>
      <c r="B212" s="760" t="s">
        <v>1198</v>
      </c>
      <c r="F212" s="680" t="s">
        <v>1059</v>
      </c>
    </row>
    <row r="213" spans="1:16" ht="300" customHeight="1">
      <c r="A213" s="728" t="s">
        <v>971</v>
      </c>
      <c r="B213" s="204" t="s">
        <v>972</v>
      </c>
      <c r="F213" s="204" t="s">
        <v>1059</v>
      </c>
      <c r="P213" s="732"/>
    </row>
    <row r="214" spans="1:16" ht="300" customHeight="1">
      <c r="A214" s="777" t="s">
        <v>1233</v>
      </c>
      <c r="B214" s="728" t="s">
        <v>1234</v>
      </c>
      <c r="F214" s="728" t="s">
        <v>1059</v>
      </c>
      <c r="P214" s="732"/>
    </row>
    <row r="215" spans="1:16" ht="300" customHeight="1">
      <c r="A215" s="427" t="s">
        <v>1127</v>
      </c>
      <c r="B215" s="466" t="s">
        <v>1130</v>
      </c>
      <c r="F215" s="422" t="s">
        <v>1059</v>
      </c>
    </row>
    <row r="216" spans="1:16" ht="300" customHeight="1">
      <c r="A216" s="495" t="s">
        <v>1163</v>
      </c>
      <c r="B216" s="495" t="s">
        <v>1166</v>
      </c>
      <c r="F216" s="495" t="s">
        <v>1059</v>
      </c>
    </row>
    <row r="217" spans="1:16" ht="300" customHeight="1">
      <c r="A217" s="777" t="s">
        <v>1261</v>
      </c>
      <c r="B217" s="780" t="s">
        <v>1263</v>
      </c>
      <c r="F217" s="760" t="s">
        <v>528</v>
      </c>
    </row>
    <row r="218" spans="1:16" ht="300" customHeight="1">
      <c r="A218" s="783" t="s">
        <v>1270</v>
      </c>
      <c r="B218" s="783" t="s">
        <v>1271</v>
      </c>
      <c r="F218" s="760" t="s">
        <v>528</v>
      </c>
    </row>
    <row r="219" spans="1:16" ht="300" customHeight="1">
      <c r="A219" s="783" t="s">
        <v>1267</v>
      </c>
      <c r="B219" s="783" t="s">
        <v>1272</v>
      </c>
      <c r="F219" s="783" t="s">
        <v>528</v>
      </c>
    </row>
    <row r="220" spans="1:16" ht="300" customHeight="1">
      <c r="A220" s="401" t="s">
        <v>66</v>
      </c>
      <c r="B220" s="401" t="s">
        <v>1116</v>
      </c>
      <c r="E220" s="408"/>
      <c r="F220" s="204" t="s">
        <v>1059</v>
      </c>
    </row>
  </sheetData>
  <autoFilter ref="A1:C1" xr:uid="{00000000-0009-0000-0000-000005000000}">
    <sortState xmlns:xlrd2="http://schemas.microsoft.com/office/spreadsheetml/2017/richdata2" ref="A2:C50">
      <sortCondition ref="B1"/>
    </sortState>
  </autoFilter>
  <conditionalFormatting sqref="E71:E79 D42:E45 D1:F1 D56:E57 D80:E85 D51:F54 F37:F45 D31:E33 D2:E5 D7:E8 D47:E50 D59:E69 D86:F98 D20:F21 D18:F18 D24:F30 D161:F161 F153:F157 D153:E158 D136:F139 D142:F142 D35:F41 D177:E177 D10:F16 D160:E160 D164:F176 F71:F85 D100:F131 D178:F1048576">
    <cfRule type="notContainsBlanks" priority="43">
      <formula>LEN(TRIM(D1))&gt;0</formula>
    </cfRule>
  </conditionalFormatting>
  <conditionalFormatting sqref="F56:F57 F59:F69">
    <cfRule type="notContainsBlanks" priority="40">
      <formula>LEN(TRIM(F56))&gt;0</formula>
    </cfRule>
  </conditionalFormatting>
  <conditionalFormatting sqref="F47:F50">
    <cfRule type="notContainsBlanks" priority="39">
      <formula>LEN(TRIM(F47))&gt;0</formula>
    </cfRule>
  </conditionalFormatting>
  <conditionalFormatting sqref="F31:F33">
    <cfRule type="notContainsBlanks" priority="38">
      <formula>LEN(TRIM(F31))&gt;0</formula>
    </cfRule>
  </conditionalFormatting>
  <conditionalFormatting sqref="F2:F5 F7:F8">
    <cfRule type="notContainsBlanks" priority="37">
      <formula>LEN(TRIM(F2))&gt;0</formula>
    </cfRule>
  </conditionalFormatting>
  <conditionalFormatting sqref="D6:E6">
    <cfRule type="notContainsBlanks" priority="36">
      <formula>LEN(TRIM(D6))&gt;0</formula>
    </cfRule>
  </conditionalFormatting>
  <conditionalFormatting sqref="F6">
    <cfRule type="notContainsBlanks" priority="35">
      <formula>LEN(TRIM(F6))&gt;0</formula>
    </cfRule>
  </conditionalFormatting>
  <conditionalFormatting sqref="D46:F46">
    <cfRule type="notContainsBlanks" priority="34">
      <formula>LEN(TRIM(D46))&gt;0</formula>
    </cfRule>
  </conditionalFormatting>
  <conditionalFormatting sqref="D58:E58">
    <cfRule type="notContainsBlanks" priority="33">
      <formula>LEN(TRIM(D58))&gt;0</formula>
    </cfRule>
  </conditionalFormatting>
  <conditionalFormatting sqref="F58">
    <cfRule type="notContainsBlanks" priority="32">
      <formula>LEN(TRIM(F58))&gt;0</formula>
    </cfRule>
  </conditionalFormatting>
  <conditionalFormatting sqref="B122:B124">
    <cfRule type="duplicateValues" dxfId="1" priority="30"/>
    <cfRule type="duplicateValues" dxfId="0" priority="31"/>
  </conditionalFormatting>
  <conditionalFormatting sqref="D159:E159">
    <cfRule type="notContainsBlanks" priority="1">
      <formula>LEN(TRIM(D159))&gt;0</formula>
    </cfRule>
  </conditionalFormatting>
  <pageMargins left="0.25" right="0.25" top="0.75" bottom="0.75" header="0.3" footer="0.3"/>
  <pageSetup scale="5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B2082"/>
  <sheetViews>
    <sheetView zoomScale="150" zoomScaleNormal="150" workbookViewId="0">
      <selection activeCell="D5" sqref="D5"/>
    </sheetView>
  </sheetViews>
  <sheetFormatPr defaultRowHeight="15"/>
  <cols>
    <col min="1" max="1" width="21.140625" bestFit="1" customWidth="1"/>
    <col min="2" max="2" width="23.42578125" bestFit="1" customWidth="1"/>
  </cols>
  <sheetData>
    <row r="1" spans="1:2">
      <c r="A1" t="s">
        <v>996</v>
      </c>
      <c r="B1" s="668" t="s">
        <v>1192</v>
      </c>
    </row>
    <row r="2" spans="1:2">
      <c r="A2" t="s">
        <v>765</v>
      </c>
      <c r="B2" s="668" t="s">
        <v>1192</v>
      </c>
    </row>
    <row r="3" spans="1:2">
      <c r="A3" t="s">
        <v>1218</v>
      </c>
      <c r="B3" s="668" t="s">
        <v>1192</v>
      </c>
    </row>
    <row r="4" spans="1:2">
      <c r="A4" t="s">
        <v>703</v>
      </c>
      <c r="B4" s="668" t="s">
        <v>1192</v>
      </c>
    </row>
    <row r="5" spans="1:2">
      <c r="A5" t="s">
        <v>975</v>
      </c>
      <c r="B5" s="668" t="s">
        <v>1192</v>
      </c>
    </row>
    <row r="6" spans="1:2">
      <c r="A6" t="s">
        <v>969</v>
      </c>
      <c r="B6" s="668" t="s">
        <v>1192</v>
      </c>
    </row>
    <row r="7" spans="1:2">
      <c r="A7" t="s">
        <v>703</v>
      </c>
      <c r="B7" s="668" t="s">
        <v>1192</v>
      </c>
    </row>
    <row r="8" spans="1:2">
      <c r="A8" t="s">
        <v>971</v>
      </c>
      <c r="B8" s="668" t="s">
        <v>1192</v>
      </c>
    </row>
    <row r="9" spans="1:2">
      <c r="A9" t="s">
        <v>940</v>
      </c>
      <c r="B9" s="668" t="s">
        <v>1192</v>
      </c>
    </row>
    <row r="10" spans="1:2">
      <c r="A10" t="s">
        <v>995</v>
      </c>
      <c r="B10" s="668" t="s">
        <v>1192</v>
      </c>
    </row>
    <row r="11" spans="1:2">
      <c r="A11" t="s">
        <v>160</v>
      </c>
      <c r="B11" s="668" t="s">
        <v>1192</v>
      </c>
    </row>
    <row r="12" spans="1:2">
      <c r="A12" t="s">
        <v>244</v>
      </c>
      <c r="B12" s="668" t="s">
        <v>1192</v>
      </c>
    </row>
    <row r="13" spans="1:2">
      <c r="A13" t="s">
        <v>1024</v>
      </c>
      <c r="B13" s="668" t="s">
        <v>1192</v>
      </c>
    </row>
    <row r="14" spans="1:2">
      <c r="A14" t="s">
        <v>1016</v>
      </c>
      <c r="B14" s="668" t="s">
        <v>1192</v>
      </c>
    </row>
    <row r="15" spans="1:2">
      <c r="A15" t="s">
        <v>157</v>
      </c>
      <c r="B15" s="668" t="s">
        <v>1192</v>
      </c>
    </row>
    <row r="16" spans="1:2">
      <c r="A16" t="s">
        <v>937</v>
      </c>
      <c r="B16" s="668" t="s">
        <v>1192</v>
      </c>
    </row>
    <row r="17" spans="1:2">
      <c r="A17" t="s">
        <v>910</v>
      </c>
      <c r="B17" s="668" t="s">
        <v>1192</v>
      </c>
    </row>
    <row r="18" spans="1:2">
      <c r="A18" t="s">
        <v>476</v>
      </c>
      <c r="B18" s="668" t="s">
        <v>1192</v>
      </c>
    </row>
    <row r="19" spans="1:2">
      <c r="A19" t="s">
        <v>1093</v>
      </c>
      <c r="B19" s="668" t="s">
        <v>1192</v>
      </c>
    </row>
    <row r="20" spans="1:2">
      <c r="A20" t="s">
        <v>1237</v>
      </c>
      <c r="B20" s="668" t="s">
        <v>1196</v>
      </c>
    </row>
    <row r="21" spans="1:2">
      <c r="A21" t="s">
        <v>948</v>
      </c>
      <c r="B21" s="668" t="s">
        <v>1192</v>
      </c>
    </row>
    <row r="22" spans="1:2">
      <c r="A22" t="s">
        <v>610</v>
      </c>
      <c r="B22" s="668" t="s">
        <v>1192</v>
      </c>
    </row>
    <row r="23" spans="1:2">
      <c r="A23" t="s">
        <v>863</v>
      </c>
      <c r="B23" s="668" t="s">
        <v>1205</v>
      </c>
    </row>
    <row r="24" spans="1:2">
      <c r="A24" t="s">
        <v>941</v>
      </c>
      <c r="B24" s="668" t="s">
        <v>1192</v>
      </c>
    </row>
    <row r="25" spans="1:2">
      <c r="A25" t="s">
        <v>1236</v>
      </c>
      <c r="B25" s="668" t="s">
        <v>1205</v>
      </c>
    </row>
    <row r="26" spans="1:2">
      <c r="A26" t="s">
        <v>608</v>
      </c>
      <c r="B26" s="668" t="s">
        <v>1205</v>
      </c>
    </row>
    <row r="27" spans="1:2">
      <c r="A27" t="s">
        <v>993</v>
      </c>
      <c r="B27" s="668" t="s">
        <v>1192</v>
      </c>
    </row>
    <row r="28" spans="1:2">
      <c r="A28" t="s">
        <v>913</v>
      </c>
      <c r="B28" s="668" t="s">
        <v>1192</v>
      </c>
    </row>
    <row r="29" spans="1:2">
      <c r="A29" t="s">
        <v>721</v>
      </c>
      <c r="B29" s="668" t="s">
        <v>1192</v>
      </c>
    </row>
    <row r="30" spans="1:2">
      <c r="A30" t="s">
        <v>1236</v>
      </c>
      <c r="B30" s="668" t="s">
        <v>1205</v>
      </c>
    </row>
    <row r="31" spans="1:2">
      <c r="A31" t="s">
        <v>608</v>
      </c>
      <c r="B31" s="668" t="s">
        <v>1205</v>
      </c>
    </row>
    <row r="32" spans="1:2">
      <c r="A32" t="s">
        <v>993</v>
      </c>
      <c r="B32" s="668" t="s">
        <v>1192</v>
      </c>
    </row>
    <row r="33" spans="1:2">
      <c r="A33" t="s">
        <v>913</v>
      </c>
      <c r="B33" s="668" t="s">
        <v>1192</v>
      </c>
    </row>
    <row r="34" spans="1:2">
      <c r="A34" t="s">
        <v>721</v>
      </c>
      <c r="B34" s="668" t="s">
        <v>1192</v>
      </c>
    </row>
    <row r="35" spans="1:2">
      <c r="A35" t="s">
        <v>479</v>
      </c>
      <c r="B35" s="668" t="s">
        <v>1192</v>
      </c>
    </row>
    <row r="36" spans="1:2">
      <c r="A36" t="s">
        <v>477</v>
      </c>
      <c r="B36" s="668" t="s">
        <v>1192</v>
      </c>
    </row>
    <row r="37" spans="1:2">
      <c r="A37" t="s">
        <v>1002</v>
      </c>
      <c r="B37" s="668" t="s">
        <v>1192</v>
      </c>
    </row>
    <row r="38" spans="1:2">
      <c r="A38" t="s">
        <v>540</v>
      </c>
      <c r="B38" s="668" t="s">
        <v>1205</v>
      </c>
    </row>
    <row r="39" spans="1:2">
      <c r="A39" t="s">
        <v>73</v>
      </c>
      <c r="B39" s="668" t="s">
        <v>1192</v>
      </c>
    </row>
    <row r="40" spans="1:2">
      <c r="A40" t="s">
        <v>75</v>
      </c>
      <c r="B40" s="668" t="s">
        <v>1192</v>
      </c>
    </row>
    <row r="41" spans="1:2">
      <c r="A41" t="s">
        <v>794</v>
      </c>
      <c r="B41" s="668" t="s">
        <v>1192</v>
      </c>
    </row>
    <row r="42" spans="1:2">
      <c r="A42" t="s">
        <v>796</v>
      </c>
      <c r="B42" s="668" t="s">
        <v>1192</v>
      </c>
    </row>
    <row r="43" spans="1:2">
      <c r="A43" t="s">
        <v>318</v>
      </c>
      <c r="B43" s="668" t="s">
        <v>1192</v>
      </c>
    </row>
    <row r="44" spans="1:2">
      <c r="A44" t="s">
        <v>939</v>
      </c>
      <c r="B44" s="668" t="s">
        <v>1192</v>
      </c>
    </row>
    <row r="45" spans="1:2">
      <c r="A45" t="s">
        <v>947</v>
      </c>
      <c r="B45" s="668" t="s">
        <v>1192</v>
      </c>
    </row>
    <row r="46" spans="1:2">
      <c r="A46" t="s">
        <v>644</v>
      </c>
      <c r="B46" s="668" t="s">
        <v>1192</v>
      </c>
    </row>
    <row r="47" spans="1:2">
      <c r="A47" t="s">
        <v>1203</v>
      </c>
      <c r="B47" s="668" t="s">
        <v>1206</v>
      </c>
    </row>
    <row r="48" spans="1:2">
      <c r="A48" t="s">
        <v>1204</v>
      </c>
      <c r="B48" s="668" t="s">
        <v>1205</v>
      </c>
    </row>
    <row r="49" spans="1:2">
      <c r="A49" t="s">
        <v>1012</v>
      </c>
      <c r="B49" s="668" t="s">
        <v>1192</v>
      </c>
    </row>
    <row r="50" spans="1:2">
      <c r="A50" t="s">
        <v>1193</v>
      </c>
      <c r="B50" s="668" t="s">
        <v>1196</v>
      </c>
    </row>
    <row r="51" spans="1:2">
      <c r="A51" t="s">
        <v>1194</v>
      </c>
      <c r="B51" s="668" t="s">
        <v>1192</v>
      </c>
    </row>
    <row r="52" spans="1:2">
      <c r="A52" t="s">
        <v>1195</v>
      </c>
      <c r="B52" s="668" t="s">
        <v>1192</v>
      </c>
    </row>
    <row r="53" spans="1:2">
      <c r="A53" t="str">
        <f>'[2]EOL Product'!$C6</f>
        <v>SPU-60240</v>
      </c>
      <c r="B53" s="668" t="s">
        <v>1192</v>
      </c>
    </row>
    <row r="54" spans="1:2">
      <c r="A54" t="str">
        <f>'[2]EOL Product'!$C7</f>
        <v>XRN-3210RB2</v>
      </c>
      <c r="B54" s="668" t="s">
        <v>1192</v>
      </c>
    </row>
    <row r="55" spans="1:2">
      <c r="A55" t="str">
        <f>'[2]EOL Product'!$C8</f>
        <v>XRN-3210RB2-8TB</v>
      </c>
      <c r="B55" s="668" t="s">
        <v>1192</v>
      </c>
    </row>
    <row r="56" spans="1:2">
      <c r="A56" t="str">
        <f>'[2]EOL Product'!$C9</f>
        <v>XRN-3210RB2-16TB</v>
      </c>
      <c r="B56" s="668" t="s">
        <v>1192</v>
      </c>
    </row>
    <row r="57" spans="1:2">
      <c r="A57" t="str">
        <f>'[2]EOL Product'!$C10</f>
        <v>XRN-3210RB2-24TB</v>
      </c>
      <c r="B57" s="668" t="s">
        <v>1192</v>
      </c>
    </row>
    <row r="58" spans="1:2">
      <c r="A58" t="str">
        <f>'[2]EOL Product'!$C11</f>
        <v>XRN-3210RB2-32TB</v>
      </c>
      <c r="B58" s="668" t="s">
        <v>1192</v>
      </c>
    </row>
    <row r="59" spans="1:2">
      <c r="A59" t="str">
        <f>'[2]EOL Product'!$C12</f>
        <v>XRN-3210RB2-48TB</v>
      </c>
      <c r="B59" s="668" t="s">
        <v>1192</v>
      </c>
    </row>
    <row r="60" spans="1:2">
      <c r="A60" t="str">
        <f>'[2]EOL Product'!$C13</f>
        <v>XRN-3210RB2-64TB</v>
      </c>
      <c r="B60" s="668" t="s">
        <v>1192</v>
      </c>
    </row>
    <row r="61" spans="1:2">
      <c r="A61" t="str">
        <f>'[2]EOL Product'!$C14</f>
        <v>XRN-3210B2</v>
      </c>
      <c r="B61" s="668" t="s">
        <v>1192</v>
      </c>
    </row>
    <row r="62" spans="1:2">
      <c r="A62" t="str">
        <f>'[2]EOL Product'!$C15</f>
        <v>XRN-3210B2-12TB</v>
      </c>
      <c r="B62" s="668" t="s">
        <v>1192</v>
      </c>
    </row>
    <row r="63" spans="1:2">
      <c r="A63" t="str">
        <f>'[2]EOL Product'!$C16</f>
        <v>XRN-3210B2-16TB</v>
      </c>
      <c r="B63" s="668" t="s">
        <v>1192</v>
      </c>
    </row>
    <row r="64" spans="1:2">
      <c r="A64" t="str">
        <f>'[2]EOL Product'!$C17</f>
        <v>XRN-3210B2-24TB</v>
      </c>
      <c r="B64" s="668" t="s">
        <v>1192</v>
      </c>
    </row>
    <row r="65" spans="1:2">
      <c r="A65" t="str">
        <f>'[2]EOL Product'!$C18</f>
        <v>XRN-3210B2-32TB</v>
      </c>
      <c r="B65" s="668" t="s">
        <v>1192</v>
      </c>
    </row>
    <row r="66" spans="1:2">
      <c r="A66" t="str">
        <f>'[2]EOL Product'!$C19</f>
        <v>XRN-3210B2-48TB</v>
      </c>
      <c r="B66" s="668" t="s">
        <v>1192</v>
      </c>
    </row>
    <row r="67" spans="1:2">
      <c r="A67" t="str">
        <f>'[2]EOL Product'!$C20</f>
        <v>XRN-3210B2-64TB</v>
      </c>
      <c r="B67" s="668" t="s">
        <v>1192</v>
      </c>
    </row>
    <row r="68" spans="1:2">
      <c r="A68" t="str">
        <f>'[2]EOL Product'!$C21</f>
        <v>XRN-6410RB2</v>
      </c>
      <c r="B68" s="668" t="s">
        <v>1192</v>
      </c>
    </row>
    <row r="69" spans="1:2">
      <c r="A69" t="str">
        <f>'[2]EOL Product'!$C22</f>
        <v>XRN-6410RB2-8TB</v>
      </c>
      <c r="B69" s="668" t="s">
        <v>1192</v>
      </c>
    </row>
    <row r="70" spans="1:2">
      <c r="A70" t="str">
        <f>'[2]EOL Product'!$C23</f>
        <v>XRN-6410RB2-16TB</v>
      </c>
      <c r="B70" s="668" t="s">
        <v>1192</v>
      </c>
    </row>
    <row r="71" spans="1:2">
      <c r="A71" t="str">
        <f>'[2]EOL Product'!$C24</f>
        <v>XRN-6410RB2-24TB</v>
      </c>
      <c r="B71" s="668" t="s">
        <v>1192</v>
      </c>
    </row>
    <row r="72" spans="1:2">
      <c r="A72" t="str">
        <f>'[2]EOL Product'!$C25</f>
        <v>XRN-6410RB2-32TB</v>
      </c>
      <c r="B72" s="668" t="s">
        <v>1192</v>
      </c>
    </row>
    <row r="73" spans="1:2">
      <c r="A73" t="str">
        <f>'[2]EOL Product'!$C26</f>
        <v>XRN-6410RB2-48TB</v>
      </c>
      <c r="B73" s="668" t="s">
        <v>1192</v>
      </c>
    </row>
    <row r="74" spans="1:2">
      <c r="A74" t="str">
        <f>'[2]EOL Product'!$C27</f>
        <v>XRN-6410RB2-64TB</v>
      </c>
      <c r="B74" s="668" t="s">
        <v>1192</v>
      </c>
    </row>
    <row r="75" spans="1:2">
      <c r="A75" t="str">
        <f>'[2]EOL Product'!$C28</f>
        <v>XRN-6410B2</v>
      </c>
      <c r="B75" s="668" t="s">
        <v>1192</v>
      </c>
    </row>
    <row r="76" spans="1:2">
      <c r="A76" t="str">
        <f>'[2]EOL Product'!$C29</f>
        <v>XRN-6410B2-12TB</v>
      </c>
      <c r="B76" s="668" t="s">
        <v>1192</v>
      </c>
    </row>
    <row r="77" spans="1:2">
      <c r="A77" t="str">
        <f>'[2]EOL Product'!$C30</f>
        <v>XRN-6410B2-16TB</v>
      </c>
      <c r="B77" s="668" t="s">
        <v>1192</v>
      </c>
    </row>
    <row r="78" spans="1:2">
      <c r="A78" t="str">
        <f>'[2]EOL Product'!$C31</f>
        <v>XRN-6410B2-24TB</v>
      </c>
      <c r="B78" s="668" t="s">
        <v>1192</v>
      </c>
    </row>
    <row r="79" spans="1:2">
      <c r="A79" t="str">
        <f>'[2]EOL Product'!$C32</f>
        <v>XRN-6410B2-32TB</v>
      </c>
      <c r="B79" s="668" t="s">
        <v>1192</v>
      </c>
    </row>
    <row r="80" spans="1:2">
      <c r="A80" t="str">
        <f>'[2]EOL Product'!$C33</f>
        <v>XRN-6410B2-48TB</v>
      </c>
      <c r="B80" s="668" t="s">
        <v>1192</v>
      </c>
    </row>
    <row r="81" spans="1:2">
      <c r="A81" t="str">
        <f>'[2]EOL Product'!$C34</f>
        <v>XRN-6410B2-64TB</v>
      </c>
      <c r="B81" s="668" t="s">
        <v>1192</v>
      </c>
    </row>
    <row r="82" spans="1:2">
      <c r="A82" t="str">
        <f>'[2]EOL Product'!$C35</f>
        <v>PWR-MORD1260</v>
      </c>
      <c r="B82" s="668" t="s">
        <v>1192</v>
      </c>
    </row>
    <row r="83" spans="1:2">
      <c r="A83" t="str">
        <f>'[2]EOL Product'!$C36</f>
        <v>XNP-8250R</v>
      </c>
      <c r="B83" s="668" t="s">
        <v>1192</v>
      </c>
    </row>
    <row r="84" spans="1:2">
      <c r="A84" t="str">
        <f>'[2]EOL Product'!$C37</f>
        <v>WRN-1610S-2TB</v>
      </c>
      <c r="B84" s="668" t="s">
        <v>1192</v>
      </c>
    </row>
    <row r="85" spans="1:2">
      <c r="A85" t="str">
        <f>'[2]EOL Product'!$C38</f>
        <v>WRN-1610S-4TB</v>
      </c>
      <c r="B85" s="668" t="s">
        <v>1192</v>
      </c>
    </row>
    <row r="86" spans="1:2">
      <c r="A86" t="str">
        <f>'[2]EOL Product'!$C39</f>
        <v>WRN-1610S-6TB</v>
      </c>
      <c r="B86" s="668" t="s">
        <v>1192</v>
      </c>
    </row>
    <row r="87" spans="1:2">
      <c r="A87" t="str">
        <f>'[2]EOL Product'!$C40</f>
        <v>WRN-1610S-8TB</v>
      </c>
      <c r="B87" s="668" t="s">
        <v>1192</v>
      </c>
    </row>
    <row r="88" spans="1:2">
      <c r="A88" t="str">
        <f>'[2]EOL Product'!$C41</f>
        <v>WRN-1610S-12TB</v>
      </c>
      <c r="B88" s="668" t="s">
        <v>1192</v>
      </c>
    </row>
    <row r="89" spans="1:2">
      <c r="A89" t="str">
        <f>'[2]EOL Product'!$C42</f>
        <v>WRN-1610S-18TB</v>
      </c>
      <c r="B89" s="668" t="s">
        <v>1192</v>
      </c>
    </row>
    <row r="90" spans="1:2">
      <c r="A90" t="str">
        <f>'[2]EOL Product'!$C43</f>
        <v>WRN-1610S-24TB</v>
      </c>
      <c r="B90" s="668" t="s">
        <v>1192</v>
      </c>
    </row>
    <row r="91" spans="1:2">
      <c r="A91" t="str">
        <f>'[2]EOL Product'!$C44</f>
        <v>WRN-810S-1TB</v>
      </c>
      <c r="B91" s="668" t="s">
        <v>1192</v>
      </c>
    </row>
    <row r="92" spans="1:2">
      <c r="A92" t="str">
        <f>'[2]EOL Product'!$C45</f>
        <v>WRN-810S-2TB</v>
      </c>
      <c r="B92" s="668" t="s">
        <v>1192</v>
      </c>
    </row>
    <row r="93" spans="1:2">
      <c r="A93" t="str">
        <f>'[2]EOL Product'!$C46</f>
        <v>WRN-810S-4TB</v>
      </c>
      <c r="B93" s="668" t="s">
        <v>1192</v>
      </c>
    </row>
    <row r="94" spans="1:2">
      <c r="A94" t="str">
        <f>'[2]EOL Product'!$C47</f>
        <v>WRN-810S-6TB</v>
      </c>
      <c r="B94" s="668" t="s">
        <v>1192</v>
      </c>
    </row>
    <row r="95" spans="1:2">
      <c r="A95" t="str">
        <f>'[2]EOL Product'!$C48</f>
        <v>WRN-810S-8TB</v>
      </c>
      <c r="B95" s="668" t="s">
        <v>1192</v>
      </c>
    </row>
    <row r="96" spans="1:2">
      <c r="A96" t="str">
        <f>'[2]EOL Product'!$C49</f>
        <v>WRN-810S-12TB</v>
      </c>
      <c r="B96" s="668" t="s">
        <v>1192</v>
      </c>
    </row>
    <row r="97" spans="1:2">
      <c r="A97" t="str">
        <f>'[2]EOL Product'!$C50</f>
        <v>SHD-3000F3</v>
      </c>
      <c r="B97" s="668" t="s">
        <v>1192</v>
      </c>
    </row>
    <row r="98" spans="1:2">
      <c r="A98" t="str">
        <f>'[2]EOL Product'!$C51</f>
        <v>AT-x530L-52GPX-901</v>
      </c>
      <c r="B98" s="668" t="s">
        <v>1192</v>
      </c>
    </row>
    <row r="99" spans="1:2">
      <c r="A99" t="str">
        <f>'[2]EOL Product'!$C52</f>
        <v>AT-x530L-10GHXm-10</v>
      </c>
      <c r="B99" s="668" t="s">
        <v>1192</v>
      </c>
    </row>
    <row r="100" spans="1:2">
      <c r="A100" t="str">
        <f>'[2]EOL Product'!$C53</f>
        <v>AT-x530L-18GHXm-10</v>
      </c>
      <c r="B100" s="668" t="s">
        <v>1192</v>
      </c>
    </row>
    <row r="101" spans="1:2">
      <c r="A101" t="str">
        <f>'[2]EOL Product'!$C54</f>
        <v>AT-IE220-6GHX-980</v>
      </c>
      <c r="B101" s="668" t="s">
        <v>1192</v>
      </c>
    </row>
    <row r="102" spans="1:2">
      <c r="A102" t="str">
        <f>'[2]EOL Product'!$C55</f>
        <v>AT-IE220-10GHX-980</v>
      </c>
      <c r="B102" s="668" t="s">
        <v>1192</v>
      </c>
    </row>
    <row r="103" spans="1:2">
      <c r="A103" t="str">
        <f>'[2]EOL Product'!$C56</f>
        <v>LNO-6022R</v>
      </c>
      <c r="B103" s="668" t="s">
        <v>1192</v>
      </c>
    </row>
    <row r="104" spans="1:2">
      <c r="A104" t="str">
        <f>'[2]EOL Product'!$C57</f>
        <v>PNM-7002VD</v>
      </c>
      <c r="B104" s="668" t="s">
        <v>1192</v>
      </c>
    </row>
    <row r="105" spans="1:2">
      <c r="A105" t="str">
        <f>'[2]EOL Product'!$C58</f>
        <v>SMT-4343S</v>
      </c>
      <c r="B105" s="668" t="s">
        <v>1196</v>
      </c>
    </row>
    <row r="106" spans="1:2">
      <c r="A106" t="str">
        <f>'[2]EOL Product'!$C59</f>
        <v>SHD-3000F2</v>
      </c>
      <c r="B106" s="668" t="s">
        <v>1192</v>
      </c>
    </row>
    <row r="107" spans="1:2">
      <c r="A107" t="str">
        <f>'[2]EOL Product'!$C60</f>
        <v>SLA-2M2800P</v>
      </c>
      <c r="B107" s="668" t="s">
        <v>1192</v>
      </c>
    </row>
    <row r="108" spans="1:2">
      <c r="A108" t="str">
        <f>'[2]EOL Product'!$C61</f>
        <v>SLA-2M1200P</v>
      </c>
      <c r="B108" s="668" t="s">
        <v>1192</v>
      </c>
    </row>
    <row r="109" spans="1:2">
      <c r="A109" t="str">
        <f>'[2]EOL Product'!$C62</f>
        <v>SBP-201HMW</v>
      </c>
      <c r="B109" s="668" t="s">
        <v>1192</v>
      </c>
    </row>
    <row r="110" spans="1:2">
      <c r="A110" t="str">
        <f>'[2]EOL Product'!$C63</f>
        <v>SBP-302CM-36W</v>
      </c>
      <c r="B110" s="668" t="s">
        <v>1192</v>
      </c>
    </row>
    <row r="111" spans="1:2">
      <c r="A111" t="str">
        <f>'[2]EOL Product'!$C64</f>
        <v>QNP-6230</v>
      </c>
      <c r="B111" s="668" t="s">
        <v>1192</v>
      </c>
    </row>
    <row r="112" spans="1:2">
      <c r="A112" t="str">
        <f>'[2]EOL Product'!$C65</f>
        <v>HCD-7030RA</v>
      </c>
      <c r="B112" s="668" t="s">
        <v>1192</v>
      </c>
    </row>
    <row r="113" spans="1:2">
      <c r="A113" t="str">
        <f>'[2]EOL Product'!$C66</f>
        <v>HRX-835</v>
      </c>
      <c r="B113" s="668" t="s">
        <v>1192</v>
      </c>
    </row>
    <row r="114" spans="1:2">
      <c r="A114" t="str">
        <f>'[2]EOL Product'!$C67</f>
        <v>HRX-835-4TB</v>
      </c>
      <c r="B114" s="668" t="s">
        <v>1192</v>
      </c>
    </row>
    <row r="115" spans="1:2">
      <c r="A115" t="str">
        <f>'[2]EOL Product'!$C68</f>
        <v>HRX-835-6TB</v>
      </c>
      <c r="B115" s="668" t="s">
        <v>1192</v>
      </c>
    </row>
    <row r="116" spans="1:2">
      <c r="A116" t="str">
        <f>'[2]EOL Product'!$C69</f>
        <v>HRX-835-8TB</v>
      </c>
      <c r="B116" s="668" t="s">
        <v>1192</v>
      </c>
    </row>
    <row r="117" spans="1:2">
      <c r="A117" t="str">
        <f>'[2]EOL Product'!$C70</f>
        <v>HRX-835-12TB</v>
      </c>
      <c r="B117" s="668" t="s">
        <v>1192</v>
      </c>
    </row>
    <row r="118" spans="1:2">
      <c r="A118" t="str">
        <f>'[2]EOL Product'!$C71</f>
        <v>HRX-835-16TB</v>
      </c>
      <c r="B118" s="668" t="s">
        <v>1192</v>
      </c>
    </row>
    <row r="119" spans="1:2">
      <c r="A119" t="str">
        <f>'[2]EOL Product'!$C72</f>
        <v>HRX-835-24TB</v>
      </c>
      <c r="B119" s="668" t="s">
        <v>1192</v>
      </c>
    </row>
    <row r="120" spans="1:2">
      <c r="A120" t="str">
        <f>'[2]EOL Product'!$C73</f>
        <v>SLA-F-M1550DNL</v>
      </c>
      <c r="B120" s="668" t="s">
        <v>1192</v>
      </c>
    </row>
    <row r="121" spans="1:2">
      <c r="A121" t="str">
        <f>'[2]EOL Product'!$C74</f>
        <v>LNV-6012R</v>
      </c>
      <c r="B121" s="668" t="s">
        <v>1192</v>
      </c>
    </row>
    <row r="122" spans="1:2">
      <c r="A122" t="str">
        <f>'[2]EOL Product'!$C75</f>
        <v>TNU-X6320E2WT1-C</v>
      </c>
      <c r="B122" s="668" t="s">
        <v>1192</v>
      </c>
    </row>
    <row r="123" spans="1:2">
      <c r="A123" t="str">
        <f>'[2]EOL Product'!$C76</f>
        <v>TNU-X6320E2F2WT1-C</v>
      </c>
      <c r="B123" s="668" t="s">
        <v>1192</v>
      </c>
    </row>
    <row r="124" spans="1:2">
      <c r="A124" t="str">
        <f>'[2]EOL Product'!$C77</f>
        <v>TNU-X6320E1WT1-C</v>
      </c>
      <c r="B124" s="668" t="s">
        <v>1192</v>
      </c>
    </row>
    <row r="125" spans="1:2">
      <c r="A125" t="str">
        <f>'[2]EOL Product'!$C78</f>
        <v>TNU-X6320E1F2WT1-C</v>
      </c>
      <c r="B125" s="668" t="s">
        <v>1192</v>
      </c>
    </row>
    <row r="126" spans="1:2">
      <c r="A126" t="str">
        <f>'[2]EOL Product'!$C79</f>
        <v>SLA-2M2400P</v>
      </c>
      <c r="B126" s="668" t="s">
        <v>1192</v>
      </c>
    </row>
    <row r="127" spans="1:2">
      <c r="A127" t="str">
        <f>'[2]EOL Product'!$C80</f>
        <v>SBP-301HM3</v>
      </c>
      <c r="B127" s="668" t="s">
        <v>1192</v>
      </c>
    </row>
    <row r="128" spans="1:2">
      <c r="A128" t="str">
        <f>'[2]EOL Product'!$C81</f>
        <v>SKY-DS200-0a</v>
      </c>
      <c r="B128" s="668" t="s">
        <v>1192</v>
      </c>
    </row>
    <row r="129" spans="1:2">
      <c r="A129" t="str">
        <f>'[2]EOL Product'!$C82</f>
        <v>WRR-P-S206S-256TB</v>
      </c>
      <c r="B129" s="668" t="s">
        <v>1192</v>
      </c>
    </row>
    <row r="130" spans="1:2">
      <c r="A130" t="str">
        <f>'[2]EOL Product'!$C83</f>
        <v>WRR-P-S206S-288TB</v>
      </c>
      <c r="B130" s="668" t="s">
        <v>1192</v>
      </c>
    </row>
    <row r="131" spans="1:2">
      <c r="A131" t="str">
        <f>'[2]EOL Product'!$C84</f>
        <v>WRR-P-S206S-320TB</v>
      </c>
      <c r="B131" s="668" t="s">
        <v>1192</v>
      </c>
    </row>
    <row r="132" spans="1:2">
      <c r="A132" t="str">
        <f>'[2]EOL Product'!$C85</f>
        <v>WRR-P-S206S-352TB</v>
      </c>
      <c r="B132" s="668" t="s">
        <v>1192</v>
      </c>
    </row>
    <row r="133" spans="1:2">
      <c r="A133" t="str">
        <f>'[2]EOL Product'!$C86</f>
        <v>WRR-P-S206S-384TB</v>
      </c>
      <c r="B133" s="668" t="s">
        <v>1192</v>
      </c>
    </row>
    <row r="134" spans="1:2">
      <c r="A134" t="str">
        <f>'[2]EOL Product'!$C87</f>
        <v>WRR-P-S206S-416TB</v>
      </c>
      <c r="B134" s="668" t="s">
        <v>1192</v>
      </c>
    </row>
    <row r="135" spans="1:2">
      <c r="A135" t="str">
        <f>'[2]EOL Product'!$C88</f>
        <v>SHD-3000FW2</v>
      </c>
      <c r="B135" s="668" t="s">
        <v>1192</v>
      </c>
    </row>
    <row r="136" spans="1:2">
      <c r="A136" t="str">
        <f>'[2]EOL Product'!$C89</f>
        <v>SBP-300BW</v>
      </c>
      <c r="B136" s="668" t="s">
        <v>1192</v>
      </c>
    </row>
    <row r="137" spans="1:2">
      <c r="A137" t="str">
        <f>'[2]EOL Product'!$C90</f>
        <v>SBM-3232</v>
      </c>
      <c r="B137" s="668" t="s">
        <v>1192</v>
      </c>
    </row>
    <row r="138" spans="1:2">
      <c r="A138" t="str">
        <f>'[2]EOL Product'!$C91</f>
        <v>SBP-167HMW</v>
      </c>
      <c r="B138" s="668" t="s">
        <v>1192</v>
      </c>
    </row>
    <row r="139" spans="1:2">
      <c r="A139" t="str">
        <f>'[2]EOL Product'!$C92</f>
        <v>LNV-6022R</v>
      </c>
      <c r="B139" s="668" t="s">
        <v>1192</v>
      </c>
    </row>
    <row r="140" spans="1:2">
      <c r="A140" t="str">
        <f>'[2]EOL Product'!$C93</f>
        <v>SBV-125BW</v>
      </c>
      <c r="B140" s="668" t="s">
        <v>1192</v>
      </c>
    </row>
    <row r="141" spans="1:2">
      <c r="A141" t="str">
        <f>'[2]EOL Product'!$C94</f>
        <v>SPI-35B</v>
      </c>
      <c r="B141" s="668" t="s">
        <v>1192</v>
      </c>
    </row>
    <row r="142" spans="1:2">
      <c r="A142" t="str">
        <f>'[2]EOL Product'!$C95</f>
        <v>WWT-P-7203MW</v>
      </c>
      <c r="B142" s="668" t="s">
        <v>1192</v>
      </c>
    </row>
    <row r="143" spans="1:2">
      <c r="A143" t="str">
        <f>'[2]EOL Product'!$C96</f>
        <v>WWT-P-7203ML</v>
      </c>
      <c r="B143" s="668" t="s">
        <v>1192</v>
      </c>
    </row>
    <row r="144" spans="1:2">
      <c r="A144" t="str">
        <f>'[2]EOL Product'!$C97</f>
        <v>WWT-P-3203W</v>
      </c>
      <c r="B144" s="668" t="s">
        <v>1192</v>
      </c>
    </row>
    <row r="145" spans="1:2">
      <c r="A145" t="str">
        <f>'[2]EOL Product'!$C98</f>
        <v>WWT-P-3203L</v>
      </c>
      <c r="B145" s="668" t="s">
        <v>1192</v>
      </c>
    </row>
    <row r="146" spans="1:2">
      <c r="A146" t="str">
        <f>'[2]EOL Product'!$C99</f>
        <v>WWT-P-5403W</v>
      </c>
      <c r="B146" s="668" t="s">
        <v>1192</v>
      </c>
    </row>
    <row r="147" spans="1:2">
      <c r="A147" t="str">
        <f>'[2]EOL Product'!$C100</f>
        <v>WWT-P-5403L</v>
      </c>
      <c r="B147" s="668" t="s">
        <v>1192</v>
      </c>
    </row>
    <row r="148" spans="1:2">
      <c r="A148" t="str">
        <f>'[2]EOL Product'!$C101</f>
        <v>WRT-P-3103MW-1TB</v>
      </c>
      <c r="B148" s="668" t="s">
        <v>1192</v>
      </c>
    </row>
    <row r="149" spans="1:2">
      <c r="A149" t="str">
        <f>'[2]EOL Product'!$C102</f>
        <v>WRT-P-3103MW-2TB</v>
      </c>
      <c r="B149" s="668" t="s">
        <v>1192</v>
      </c>
    </row>
    <row r="150" spans="1:2">
      <c r="A150" t="str">
        <f>'[2]EOL Product'!$C103</f>
        <v>WRT-P-3102W-4TB</v>
      </c>
      <c r="B150" s="668" t="s">
        <v>1192</v>
      </c>
    </row>
    <row r="151" spans="1:2">
      <c r="A151" t="str">
        <f>'[2]EOL Product'!$C104</f>
        <v>WRT-P-3102W-8TB</v>
      </c>
      <c r="B151" s="668" t="s">
        <v>1192</v>
      </c>
    </row>
    <row r="152" spans="1:2">
      <c r="A152" t="str">
        <f>'[2]EOL Product'!$C105</f>
        <v>WRT-P-3102W-12TB</v>
      </c>
      <c r="B152" s="668" t="s">
        <v>1192</v>
      </c>
    </row>
    <row r="153" spans="1:2">
      <c r="A153" t="str">
        <f>'[2]EOL Product'!$C106</f>
        <v>WRT-P-3102W-16TB</v>
      </c>
      <c r="B153" s="668" t="s">
        <v>1192</v>
      </c>
    </row>
    <row r="154" spans="1:2">
      <c r="A154" t="str">
        <f>'[2]EOL Product'!$C107</f>
        <v>WRT-P-5202W-4TB</v>
      </c>
      <c r="B154" s="668" t="s">
        <v>1192</v>
      </c>
    </row>
    <row r="155" spans="1:2">
      <c r="A155" t="str">
        <f>'[2]EOL Product'!$C108</f>
        <v>WRT-P-5202W-8TB</v>
      </c>
      <c r="B155" s="668" t="s">
        <v>1192</v>
      </c>
    </row>
    <row r="156" spans="1:2">
      <c r="A156" t="str">
        <f>'[2]EOL Product'!$C109</f>
        <v>WRT-P-5202W-12TB</v>
      </c>
      <c r="B156" s="668" t="s">
        <v>1192</v>
      </c>
    </row>
    <row r="157" spans="1:2">
      <c r="A157" t="str">
        <f>'[2]EOL Product'!$C110</f>
        <v>WRT-P-5202W-16TB</v>
      </c>
      <c r="B157" s="668" t="s">
        <v>1192</v>
      </c>
    </row>
    <row r="158" spans="1:2">
      <c r="A158" t="str">
        <f>'[2]EOL Product'!$C111</f>
        <v>WRT-P-5202W-24TB</v>
      </c>
      <c r="B158" s="668" t="s">
        <v>1192</v>
      </c>
    </row>
    <row r="159" spans="1:2">
      <c r="A159" t="str">
        <f>'[2]EOL Product'!$C112</f>
        <v>WRT-P-5202W-36TB</v>
      </c>
      <c r="B159" s="668" t="s">
        <v>1192</v>
      </c>
    </row>
    <row r="160" spans="1:2">
      <c r="A160" t="str">
        <f>'[2]EOL Product'!$C113</f>
        <v>WRT-P-3102L-4TB</v>
      </c>
      <c r="B160" s="668" t="s">
        <v>1192</v>
      </c>
    </row>
    <row r="161" spans="1:2">
      <c r="A161" t="str">
        <f>'[2]EOL Product'!$C114</f>
        <v>WRT-P-3102L-8TB</v>
      </c>
      <c r="B161" s="668" t="s">
        <v>1192</v>
      </c>
    </row>
    <row r="162" spans="1:2">
      <c r="A162" t="str">
        <f>'[2]EOL Product'!$C115</f>
        <v>WRT-P-3102L-12TB</v>
      </c>
      <c r="B162" s="668" t="s">
        <v>1192</v>
      </c>
    </row>
    <row r="163" spans="1:2">
      <c r="A163" t="str">
        <f>'[2]EOL Product'!$C116</f>
        <v>WRT-P-3102L-16TB</v>
      </c>
      <c r="B163" s="668" t="s">
        <v>1192</v>
      </c>
    </row>
    <row r="164" spans="1:2">
      <c r="A164" t="str">
        <f>'[2]EOL Product'!$C117</f>
        <v>WRT-P-5202L-4TB</v>
      </c>
      <c r="B164" s="668" t="s">
        <v>1192</v>
      </c>
    </row>
    <row r="165" spans="1:2">
      <c r="A165" t="str">
        <f>'[2]EOL Product'!$C118</f>
        <v>WRT-P-5202L-8TB</v>
      </c>
      <c r="B165" s="668" t="s">
        <v>1192</v>
      </c>
    </row>
    <row r="166" spans="1:2">
      <c r="A166" t="str">
        <f>'[2]EOL Product'!$C119</f>
        <v>WRT-P-5202L-12TB</v>
      </c>
      <c r="B166" s="668" t="s">
        <v>1192</v>
      </c>
    </row>
    <row r="167" spans="1:2">
      <c r="A167" t="str">
        <f>'[2]EOL Product'!$C120</f>
        <v>WRT-P-5202L-16TB</v>
      </c>
      <c r="B167" s="668" t="s">
        <v>1192</v>
      </c>
    </row>
    <row r="168" spans="1:2">
      <c r="A168" t="str">
        <f>'[2]EOL Product'!$C121</f>
        <v>WRT-P-5202L-24TB</v>
      </c>
      <c r="B168" s="668" t="s">
        <v>1192</v>
      </c>
    </row>
    <row r="169" spans="1:2">
      <c r="A169" t="str">
        <f>'[2]EOL Product'!$C122</f>
        <v>WRT-P-5202L-36TB</v>
      </c>
      <c r="B169" s="668" t="s">
        <v>1192</v>
      </c>
    </row>
    <row r="170" spans="1:2">
      <c r="A170" t="str">
        <f>'[2]EOL Product'!$C123</f>
        <v>TNM-3620TDY</v>
      </c>
      <c r="B170" s="668" t="s">
        <v>1192</v>
      </c>
    </row>
    <row r="171" spans="1:2">
      <c r="A171" t="str">
        <f>'[2]EOL Product'!$C124</f>
        <v>SBP-187HMW</v>
      </c>
      <c r="B171" s="668" t="s">
        <v>1192</v>
      </c>
    </row>
    <row r="172" spans="1:2">
      <c r="A172" t="str">
        <f>'[2]EOL Product'!$C125</f>
        <v>PWR-DR12033</v>
      </c>
      <c r="B172" s="668" t="s">
        <v>1192</v>
      </c>
    </row>
    <row r="173" spans="1:2">
      <c r="A173" t="str">
        <f>'[2]EOL Product'!$C126</f>
        <v>SBP-300PMW1</v>
      </c>
      <c r="B173" s="668" t="s">
        <v>1192</v>
      </c>
    </row>
    <row r="174" spans="1:2">
      <c r="A174" t="str">
        <f>'[2]EOL Product'!$C127</f>
        <v>LNV-6072R</v>
      </c>
      <c r="B174" s="668" t="s">
        <v>1192</v>
      </c>
    </row>
    <row r="175" spans="1:2">
      <c r="A175" t="str">
        <f>'[2]EOL Product'!$C128</f>
        <v>HCF-8010V</v>
      </c>
      <c r="B175" s="668" t="s">
        <v>1192</v>
      </c>
    </row>
    <row r="176" spans="1:2">
      <c r="A176" t="str">
        <f>'[2]EOL Product'!$C129</f>
        <v>LND-6072R</v>
      </c>
      <c r="B176" s="668" t="s">
        <v>1192</v>
      </c>
    </row>
    <row r="177" spans="1:2">
      <c r="A177" t="str">
        <f>'[2]EOL Product'!$C130</f>
        <v>SBP-390WM1</v>
      </c>
      <c r="B177" s="668" t="s">
        <v>1192</v>
      </c>
    </row>
    <row r="178" spans="1:2">
      <c r="A178" t="str">
        <f>'[2]EOL Product'!$C131</f>
        <v>SPD-150</v>
      </c>
      <c r="B178" s="668" t="s">
        <v>1192</v>
      </c>
    </row>
    <row r="179" spans="1:2">
      <c r="A179" t="str">
        <f>'[2]EOL Product'!$C132</f>
        <v>SLA-2M6000P</v>
      </c>
      <c r="B179" s="668" t="s">
        <v>1192</v>
      </c>
    </row>
    <row r="180" spans="1:2">
      <c r="A180" t="str">
        <f>'[2]EOL Product'!$C133</f>
        <v>SHD-B-3100FP1</v>
      </c>
      <c r="B180" s="668" t="s">
        <v>1192</v>
      </c>
    </row>
    <row r="181" spans="1:2">
      <c r="A181" t="str">
        <f>'[2]EOL Product'!$C134</f>
        <v>WRR-P-E200W3-8TB</v>
      </c>
      <c r="B181" s="668" t="s">
        <v>1192</v>
      </c>
    </row>
    <row r="182" spans="1:2">
      <c r="A182" t="str">
        <f>'[2]EOL Product'!$C135</f>
        <v>WRR-P-E200W3-12TB</v>
      </c>
      <c r="B182" s="668" t="s">
        <v>1192</v>
      </c>
    </row>
    <row r="183" spans="1:2">
      <c r="A183" t="str">
        <f>'[2]EOL Product'!$C136</f>
        <v>WRR-P-E200W3-16TB</v>
      </c>
      <c r="B183" s="668" t="s">
        <v>1192</v>
      </c>
    </row>
    <row r="184" spans="1:2">
      <c r="A184" t="str">
        <f>'[2]EOL Product'!$C137</f>
        <v>WRR-P-E200W3-24TB</v>
      </c>
      <c r="B184" s="668" t="s">
        <v>1192</v>
      </c>
    </row>
    <row r="185" spans="1:2">
      <c r="A185" t="str">
        <f>'[2]EOL Product'!$C138</f>
        <v>WRR-P-E200W3-28TB</v>
      </c>
      <c r="B185" s="668" t="s">
        <v>1192</v>
      </c>
    </row>
    <row r="186" spans="1:2">
      <c r="A186" t="str">
        <f>'[2]EOL Product'!$C139</f>
        <v>WRR-P-E200W3-36TB</v>
      </c>
      <c r="B186" s="668" t="s">
        <v>1192</v>
      </c>
    </row>
    <row r="187" spans="1:2">
      <c r="A187" t="str">
        <f>'[2]EOL Product'!$C140</f>
        <v>WRR-P-E200W3-48TB</v>
      </c>
      <c r="B187" s="668" t="s">
        <v>1192</v>
      </c>
    </row>
    <row r="188" spans="1:2">
      <c r="A188" t="str">
        <f>'[2]EOL Product'!$C141</f>
        <v>WRR-P-E200S3-8TB</v>
      </c>
      <c r="B188" s="668" t="s">
        <v>1192</v>
      </c>
    </row>
    <row r="189" spans="1:2">
      <c r="A189" t="str">
        <f>'[2]EOL Product'!$C142</f>
        <v>WRR-P-E200S3-12TB</v>
      </c>
      <c r="B189" s="668" t="s">
        <v>1192</v>
      </c>
    </row>
    <row r="190" spans="1:2">
      <c r="A190" t="str">
        <f>'[2]EOL Product'!$C143</f>
        <v>WRR-P-E200S3-16TB</v>
      </c>
      <c r="B190" s="668" t="s">
        <v>1192</v>
      </c>
    </row>
    <row r="191" spans="1:2">
      <c r="A191" t="str">
        <f>'[2]EOL Product'!$C144</f>
        <v>WRR-P-E200S3-24TB</v>
      </c>
      <c r="B191" s="668" t="s">
        <v>1192</v>
      </c>
    </row>
    <row r="192" spans="1:2">
      <c r="A192" t="str">
        <f>'[2]EOL Product'!$C145</f>
        <v>WRR-P-E200S3-28TB</v>
      </c>
      <c r="B192" s="668" t="s">
        <v>1192</v>
      </c>
    </row>
    <row r="193" spans="1:2">
      <c r="A193" t="str">
        <f>'[2]EOL Product'!$C146</f>
        <v>WRR-P-E200S3-36TB</v>
      </c>
      <c r="B193" s="668" t="s">
        <v>1192</v>
      </c>
    </row>
    <row r="194" spans="1:2">
      <c r="A194" t="str">
        <f>'[2]EOL Product'!$C147</f>
        <v>WRR-P-E200S3-48TB</v>
      </c>
      <c r="B194" s="668" t="s">
        <v>1192</v>
      </c>
    </row>
    <row r="195" spans="1:2">
      <c r="A195" t="str">
        <f>'[2]EOL Product'!$C148</f>
        <v>WRR-P-E200L3-8TB</v>
      </c>
      <c r="B195" s="668" t="s">
        <v>1192</v>
      </c>
    </row>
    <row r="196" spans="1:2">
      <c r="A196" t="str">
        <f>'[2]EOL Product'!$C149</f>
        <v>WRR-P-E200L3-12TB</v>
      </c>
      <c r="B196" s="668" t="s">
        <v>1192</v>
      </c>
    </row>
    <row r="197" spans="1:2">
      <c r="A197" t="str">
        <f>'[2]EOL Product'!$C150</f>
        <v>WRR-P-E200L3-16TB</v>
      </c>
      <c r="B197" s="668" t="s">
        <v>1192</v>
      </c>
    </row>
    <row r="198" spans="1:2">
      <c r="A198" t="str">
        <f>'[2]EOL Product'!$C151</f>
        <v>WRR-P-E200L3-24TB</v>
      </c>
      <c r="B198" s="668" t="s">
        <v>1192</v>
      </c>
    </row>
    <row r="199" spans="1:2">
      <c r="A199" t="str">
        <f>'[2]EOL Product'!$C152</f>
        <v>WRR-P-E200L3-28TB</v>
      </c>
      <c r="B199" s="668" t="s">
        <v>1192</v>
      </c>
    </row>
    <row r="200" spans="1:2">
      <c r="A200" t="str">
        <f>'[2]EOL Product'!$C153</f>
        <v>WRR-P-E200L3-36TB</v>
      </c>
      <c r="B200" s="668" t="s">
        <v>1192</v>
      </c>
    </row>
    <row r="201" spans="1:2">
      <c r="A201" t="str">
        <f>'[2]EOL Product'!$C154</f>
        <v>WRR-P-E200L3-48TB</v>
      </c>
      <c r="B201" s="668" t="s">
        <v>1192</v>
      </c>
    </row>
    <row r="202" spans="1:2">
      <c r="A202" t="str">
        <f>'[2]EOL Product'!$C155</f>
        <v>WRR-P-S202W1-16TB</v>
      </c>
      <c r="B202" s="668" t="s">
        <v>1192</v>
      </c>
    </row>
    <row r="203" spans="1:2">
      <c r="A203" t="str">
        <f>'[2]EOL Product'!$C156</f>
        <v>WRR-P-S202W1-20TB</v>
      </c>
      <c r="B203" s="668" t="s">
        <v>1192</v>
      </c>
    </row>
    <row r="204" spans="1:2">
      <c r="A204" t="str">
        <f>'[2]EOL Product'!$C157</f>
        <v>WRR-P-S202W1-24TB</v>
      </c>
      <c r="B204" s="668" t="s">
        <v>1192</v>
      </c>
    </row>
    <row r="205" spans="1:2">
      <c r="A205" t="str">
        <f>'[2]EOL Product'!$C158</f>
        <v>WRR-P-S202W1-28TB</v>
      </c>
      <c r="B205" s="668" t="s">
        <v>1192</v>
      </c>
    </row>
    <row r="206" spans="1:2">
      <c r="A206" t="str">
        <f>'[2]EOL Product'!$C159</f>
        <v>WRR-P-S202W1-32TB</v>
      </c>
      <c r="B206" s="668" t="s">
        <v>1192</v>
      </c>
    </row>
    <row r="207" spans="1:2">
      <c r="A207" t="str">
        <f>'[2]EOL Product'!$C160</f>
        <v>WRR-P-S202W1-40TB</v>
      </c>
      <c r="B207" s="668" t="s">
        <v>1192</v>
      </c>
    </row>
    <row r="208" spans="1:2">
      <c r="A208" t="str">
        <f>'[2]EOL Product'!$C161</f>
        <v>WRR-P-S202W1-48TB</v>
      </c>
      <c r="B208" s="668" t="s">
        <v>1192</v>
      </c>
    </row>
    <row r="209" spans="1:2">
      <c r="A209" t="str">
        <f>'[2]EOL Product'!$C162</f>
        <v>WRR-P-S202W1-64TB</v>
      </c>
      <c r="B209" s="668" t="s">
        <v>1192</v>
      </c>
    </row>
    <row r="210" spans="1:2">
      <c r="A210" t="str">
        <f>'[2]EOL Product'!$C163</f>
        <v>WRR-P-S202W1-80TB</v>
      </c>
      <c r="B210" s="668" t="s">
        <v>1192</v>
      </c>
    </row>
    <row r="211" spans="1:2">
      <c r="A211" t="str">
        <f>'[2]EOL Product'!$C164</f>
        <v>WRR-P-S202W1-96TB</v>
      </c>
      <c r="B211" s="668" t="s">
        <v>1192</v>
      </c>
    </row>
    <row r="212" spans="1:2">
      <c r="A212" t="str">
        <f>'[2]EOL Product'!$C165</f>
        <v>WRR-P-S202W1-108TB</v>
      </c>
      <c r="B212" s="668" t="s">
        <v>1192</v>
      </c>
    </row>
    <row r="213" spans="1:2">
      <c r="A213" t="str">
        <f>'[2]EOL Product'!$C166</f>
        <v>WRR-P-S202W1-120TB</v>
      </c>
      <c r="B213" s="668" t="s">
        <v>1192</v>
      </c>
    </row>
    <row r="214" spans="1:2">
      <c r="A214" t="str">
        <f>'[2]EOL Product'!$C167</f>
        <v>WRR-P-S202W1-132TB</v>
      </c>
      <c r="B214" s="668" t="s">
        <v>1192</v>
      </c>
    </row>
    <row r="215" spans="1:2">
      <c r="A215" t="str">
        <f>'[2]EOL Product'!$C168</f>
        <v>WRR-P-S202W1-144TB</v>
      </c>
      <c r="B215" s="668" t="s">
        <v>1192</v>
      </c>
    </row>
    <row r="216" spans="1:2">
      <c r="A216" t="str">
        <f>'[2]EOL Product'!$C169</f>
        <v>WRR-P-S202W1-156TB</v>
      </c>
      <c r="B216" s="668" t="s">
        <v>1192</v>
      </c>
    </row>
    <row r="217" spans="1:2">
      <c r="A217" t="str">
        <f>'[2]EOL Product'!$C170</f>
        <v>WRR-P-S202W1-176TB</v>
      </c>
      <c r="B217" s="668" t="s">
        <v>1192</v>
      </c>
    </row>
    <row r="218" spans="1:2">
      <c r="A218" t="str">
        <f>'[2]EOL Product'!$C171</f>
        <v>WRR-P-S202W1-192TB</v>
      </c>
      <c r="B218" s="668" t="s">
        <v>1192</v>
      </c>
    </row>
    <row r="219" spans="1:2">
      <c r="A219" t="str">
        <f>'[2]EOL Product'!$C172</f>
        <v>WRR-P-S202W1-208TB</v>
      </c>
      <c r="B219" s="668" t="s">
        <v>1192</v>
      </c>
    </row>
    <row r="220" spans="1:2">
      <c r="A220" t="str">
        <f>'[2]EOL Product'!$C173</f>
        <v>WRR-P-S202W1-224TB</v>
      </c>
      <c r="B220" s="668" t="s">
        <v>1192</v>
      </c>
    </row>
    <row r="221" spans="1:2">
      <c r="A221" t="str">
        <f>'[2]EOL Product'!$C174</f>
        <v>WRR-P-S202S1-16TB</v>
      </c>
      <c r="B221" s="668" t="s">
        <v>1192</v>
      </c>
    </row>
    <row r="222" spans="1:2">
      <c r="A222" t="str">
        <f>'[2]EOL Product'!$C175</f>
        <v>WRR-P-S202S1-20TB</v>
      </c>
      <c r="B222" s="668" t="s">
        <v>1192</v>
      </c>
    </row>
    <row r="223" spans="1:2">
      <c r="A223" t="str">
        <f>'[2]EOL Product'!$C176</f>
        <v>WRR-P-S202S1-24TB</v>
      </c>
      <c r="B223" s="668" t="s">
        <v>1192</v>
      </c>
    </row>
    <row r="224" spans="1:2">
      <c r="A224" t="str">
        <f>'[2]EOL Product'!$C177</f>
        <v>WRR-P-S202S1-28TB</v>
      </c>
      <c r="B224" s="668" t="s">
        <v>1192</v>
      </c>
    </row>
    <row r="225" spans="1:2">
      <c r="A225" t="str">
        <f>'[2]EOL Product'!$C178</f>
        <v>WRR-P-S202S1-32TB</v>
      </c>
      <c r="B225" s="668" t="s">
        <v>1192</v>
      </c>
    </row>
    <row r="226" spans="1:2">
      <c r="A226" t="str">
        <f>'[2]EOL Product'!$C179</f>
        <v>WRR-P-S202S1-40TB</v>
      </c>
      <c r="B226" s="668" t="s">
        <v>1192</v>
      </c>
    </row>
    <row r="227" spans="1:2">
      <c r="A227" t="str">
        <f>'[2]EOL Product'!$C180</f>
        <v>WRR-P-S202S1-48TB</v>
      </c>
      <c r="B227" s="668" t="s">
        <v>1192</v>
      </c>
    </row>
    <row r="228" spans="1:2">
      <c r="A228" t="str">
        <f>'[2]EOL Product'!$C181</f>
        <v>WRR-P-S202S1-64TB</v>
      </c>
      <c r="B228" s="668" t="s">
        <v>1192</v>
      </c>
    </row>
    <row r="229" spans="1:2">
      <c r="A229" t="str">
        <f>'[2]EOL Product'!$C182</f>
        <v>WRR-P-S202S1-80TB</v>
      </c>
      <c r="B229" s="668" t="s">
        <v>1192</v>
      </c>
    </row>
    <row r="230" spans="1:2">
      <c r="A230" t="str">
        <f>'[2]EOL Product'!$C183</f>
        <v>WRR-P-S202S1-96TB</v>
      </c>
      <c r="B230" s="668" t="s">
        <v>1192</v>
      </c>
    </row>
    <row r="231" spans="1:2">
      <c r="A231" t="str">
        <f>'[2]EOL Product'!$C184</f>
        <v>WRR-P-S202S1-108TB</v>
      </c>
      <c r="B231" s="668" t="s">
        <v>1192</v>
      </c>
    </row>
    <row r="232" spans="1:2">
      <c r="A232" t="str">
        <f>'[2]EOL Product'!$C185</f>
        <v>WRR-P-S202S1-120TB</v>
      </c>
      <c r="B232" s="668" t="s">
        <v>1192</v>
      </c>
    </row>
    <row r="233" spans="1:2">
      <c r="A233" t="str">
        <f>'[2]EOL Product'!$C186</f>
        <v>WRR-P-S202S1-132TB</v>
      </c>
      <c r="B233" s="668" t="s">
        <v>1192</v>
      </c>
    </row>
    <row r="234" spans="1:2">
      <c r="A234" t="str">
        <f>'[2]EOL Product'!$C187</f>
        <v>WRR-P-S202S1-144TB</v>
      </c>
      <c r="B234" s="668" t="s">
        <v>1192</v>
      </c>
    </row>
    <row r="235" spans="1:2">
      <c r="A235" t="str">
        <f>'[2]EOL Product'!$C188</f>
        <v>WRR-P-S202S1-156TB</v>
      </c>
      <c r="B235" s="668" t="s">
        <v>1192</v>
      </c>
    </row>
    <row r="236" spans="1:2">
      <c r="A236" t="str">
        <f>'[2]EOL Product'!$C189</f>
        <v>WRR-P-S202S1-176TB</v>
      </c>
      <c r="B236" s="668" t="s">
        <v>1192</v>
      </c>
    </row>
    <row r="237" spans="1:2">
      <c r="A237" t="str">
        <f>'[2]EOL Product'!$C190</f>
        <v>WRR-P-S202S1-192TB</v>
      </c>
      <c r="B237" s="668" t="s">
        <v>1192</v>
      </c>
    </row>
    <row r="238" spans="1:2">
      <c r="A238" t="str">
        <f>'[2]EOL Product'!$C191</f>
        <v>WRR-P-S202S1-208TB</v>
      </c>
      <c r="B238" s="668" t="s">
        <v>1192</v>
      </c>
    </row>
    <row r="239" spans="1:2">
      <c r="A239" t="str">
        <f>'[2]EOL Product'!$C192</f>
        <v>WRR-P-S202S1-224TB</v>
      </c>
      <c r="B239" s="668" t="s">
        <v>1192</v>
      </c>
    </row>
    <row r="240" spans="1:2">
      <c r="A240" t="str">
        <f>'[2]EOL Product'!$C193</f>
        <v>WRR-P-S202L1-16TB</v>
      </c>
      <c r="B240" s="668" t="s">
        <v>1192</v>
      </c>
    </row>
    <row r="241" spans="1:2">
      <c r="A241" t="str">
        <f>'[2]EOL Product'!$C194</f>
        <v>WRR-P-S202L1-20TB</v>
      </c>
      <c r="B241" s="668" t="s">
        <v>1192</v>
      </c>
    </row>
    <row r="242" spans="1:2">
      <c r="A242" t="str">
        <f>'[2]EOL Product'!$C195</f>
        <v>WRR-P-S202L1-24TB</v>
      </c>
      <c r="B242" s="668" t="s">
        <v>1192</v>
      </c>
    </row>
    <row r="243" spans="1:2">
      <c r="A243" t="str">
        <f>'[2]EOL Product'!$C196</f>
        <v>WRR-P-S202L1-28TB</v>
      </c>
      <c r="B243" s="668" t="s">
        <v>1192</v>
      </c>
    </row>
    <row r="244" spans="1:2">
      <c r="A244" t="str">
        <f>'[2]EOL Product'!$C197</f>
        <v>WRR-P-S202L1-32TB</v>
      </c>
      <c r="B244" s="668" t="s">
        <v>1192</v>
      </c>
    </row>
    <row r="245" spans="1:2">
      <c r="A245" t="str">
        <f>'[2]EOL Product'!$C198</f>
        <v>WRR-P-S202L1-40TB</v>
      </c>
      <c r="B245" s="668" t="s">
        <v>1192</v>
      </c>
    </row>
    <row r="246" spans="1:2">
      <c r="A246" t="str">
        <f>'[2]EOL Product'!$C199</f>
        <v>WRR-P-S202L1-48TB</v>
      </c>
      <c r="B246" s="668" t="s">
        <v>1192</v>
      </c>
    </row>
    <row r="247" spans="1:2">
      <c r="A247" t="str">
        <f>'[2]EOL Product'!$C200</f>
        <v>WRR-P-S202L1-64TB</v>
      </c>
      <c r="B247" s="668" t="s">
        <v>1192</v>
      </c>
    </row>
    <row r="248" spans="1:2">
      <c r="A248" t="str">
        <f>'[2]EOL Product'!$C201</f>
        <v>WRR-P-S202L1-80TB</v>
      </c>
      <c r="B248" s="668" t="s">
        <v>1192</v>
      </c>
    </row>
    <row r="249" spans="1:2">
      <c r="A249" t="str">
        <f>'[2]EOL Product'!$C202</f>
        <v>WRR-P-S202L1-96TB</v>
      </c>
      <c r="B249" s="668" t="s">
        <v>1192</v>
      </c>
    </row>
    <row r="250" spans="1:2">
      <c r="A250" t="str">
        <f>'[2]EOL Product'!$C203</f>
        <v>WRR-P-S202L1-108TB</v>
      </c>
      <c r="B250" s="668" t="s">
        <v>1192</v>
      </c>
    </row>
    <row r="251" spans="1:2">
      <c r="A251" t="str">
        <f>'[2]EOL Product'!$C204</f>
        <v>WRR-P-S202L1-120TB</v>
      </c>
      <c r="B251" s="668" t="s">
        <v>1192</v>
      </c>
    </row>
    <row r="252" spans="1:2">
      <c r="A252" t="str">
        <f>'[2]EOL Product'!$C205</f>
        <v>WRR-P-S202L1-132TB</v>
      </c>
      <c r="B252" s="668" t="s">
        <v>1192</v>
      </c>
    </row>
    <row r="253" spans="1:2">
      <c r="A253" t="str">
        <f>'[2]EOL Product'!$C206</f>
        <v>WRR-P-S202L1-144TB</v>
      </c>
      <c r="B253" s="668" t="s">
        <v>1192</v>
      </c>
    </row>
    <row r="254" spans="1:2">
      <c r="A254" t="str">
        <f>'[2]EOL Product'!$C207</f>
        <v>WRR-P-S202L1-156TB</v>
      </c>
      <c r="B254" s="668" t="s">
        <v>1192</v>
      </c>
    </row>
    <row r="255" spans="1:2">
      <c r="A255" t="str">
        <f>'[2]EOL Product'!$C208</f>
        <v>WRR-P-S202L1-176TB</v>
      </c>
      <c r="B255" s="668" t="s">
        <v>1192</v>
      </c>
    </row>
    <row r="256" spans="1:2">
      <c r="A256" t="str">
        <f>'[2]EOL Product'!$C209</f>
        <v>WRR-P-S202L1-192TB</v>
      </c>
      <c r="B256" s="668" t="s">
        <v>1192</v>
      </c>
    </row>
    <row r="257" spans="1:2">
      <c r="A257" t="str">
        <f>'[2]EOL Product'!$C210</f>
        <v>WRR-P-S202L1-208TB</v>
      </c>
      <c r="B257" s="668" t="s">
        <v>1192</v>
      </c>
    </row>
    <row r="258" spans="1:2">
      <c r="A258" t="str">
        <f>'[2]EOL Product'!$C211</f>
        <v>WRR-P-S202L1-224TB</v>
      </c>
      <c r="B258" s="668" t="s">
        <v>1192</v>
      </c>
    </row>
    <row r="259" spans="1:2">
      <c r="A259" t="str">
        <f>'[2]EOL Product'!$C212</f>
        <v>WRR-Q-A200W-8TB</v>
      </c>
      <c r="B259" s="668" t="s">
        <v>1192</v>
      </c>
    </row>
    <row r="260" spans="1:2">
      <c r="A260" t="str">
        <f>'[2]EOL Product'!$C213</f>
        <v>WRR-Q-A200W-12TB</v>
      </c>
      <c r="B260" s="668" t="s">
        <v>1192</v>
      </c>
    </row>
    <row r="261" spans="1:2">
      <c r="A261" t="str">
        <f>'[2]EOL Product'!$C214</f>
        <v>WRR-Q-A200W-16TB</v>
      </c>
      <c r="B261" s="668" t="s">
        <v>1192</v>
      </c>
    </row>
    <row r="262" spans="1:2">
      <c r="A262" t="str">
        <f>'[2]EOL Product'!$C215</f>
        <v>WRR-Q-A200W-20TB</v>
      </c>
      <c r="B262" s="668" t="s">
        <v>1192</v>
      </c>
    </row>
    <row r="263" spans="1:2">
      <c r="A263" t="str">
        <f>'[2]EOL Product'!$C216</f>
        <v>WRR-Q-A200W-24TB</v>
      </c>
      <c r="B263" s="668" t="s">
        <v>1192</v>
      </c>
    </row>
    <row r="264" spans="1:2">
      <c r="A264" t="str">
        <f>'[2]EOL Product'!$C217</f>
        <v>WRR-Q-A200W-28TB</v>
      </c>
      <c r="B264" s="668" t="s">
        <v>1192</v>
      </c>
    </row>
    <row r="265" spans="1:2">
      <c r="A265" t="str">
        <f>'[2]EOL Product'!$C218</f>
        <v>WRR-Q-A200W-36TB</v>
      </c>
      <c r="B265" s="668" t="s">
        <v>1192</v>
      </c>
    </row>
    <row r="266" spans="1:2">
      <c r="A266" t="str">
        <f>'[2]EOL Product'!$C219</f>
        <v>WRR-Q-A200W-48TB</v>
      </c>
      <c r="B266" s="668" t="s">
        <v>1192</v>
      </c>
    </row>
    <row r="267" spans="1:2">
      <c r="A267" t="str">
        <f>'[2]EOL Product'!$C220</f>
        <v>WRR-Q-A200W-60TB</v>
      </c>
      <c r="B267" s="668" t="s">
        <v>1192</v>
      </c>
    </row>
    <row r="268" spans="1:2">
      <c r="A268" t="str">
        <f>'[2]EOL Product'!$C221</f>
        <v>WRR-Q-A200W-72TB</v>
      </c>
      <c r="B268" s="668" t="s">
        <v>1192</v>
      </c>
    </row>
    <row r="269" spans="1:2">
      <c r="A269" t="str">
        <f>'[2]EOL Product'!$C222</f>
        <v>WRR-Q-A200W-84TB</v>
      </c>
      <c r="B269" s="668" t="s">
        <v>1192</v>
      </c>
    </row>
    <row r="270" spans="1:2">
      <c r="A270" t="str">
        <f>'[2]EOL Product'!$C223</f>
        <v>WRR-Q-A201W-12TB</v>
      </c>
      <c r="B270" s="668" t="s">
        <v>1192</v>
      </c>
    </row>
    <row r="271" spans="1:2">
      <c r="A271" t="str">
        <f>'[2]EOL Product'!$C224</f>
        <v>WRR-Q-A201W-16TB</v>
      </c>
      <c r="B271" s="668" t="s">
        <v>1192</v>
      </c>
    </row>
    <row r="272" spans="1:2">
      <c r="A272" t="str">
        <f>'[2]EOL Product'!$C225</f>
        <v>WRR-Q-A201W-20TB</v>
      </c>
      <c r="B272" s="668" t="s">
        <v>1192</v>
      </c>
    </row>
    <row r="273" spans="1:2">
      <c r="A273" t="str">
        <f>'[2]EOL Product'!$C226</f>
        <v>WRR-Q-A201W-24TB</v>
      </c>
      <c r="B273" s="668" t="s">
        <v>1192</v>
      </c>
    </row>
    <row r="274" spans="1:2">
      <c r="A274" t="str">
        <f>'[2]EOL Product'!$C227</f>
        <v>WRR-Q-A201W-32TB</v>
      </c>
      <c r="B274" s="668" t="s">
        <v>1192</v>
      </c>
    </row>
    <row r="275" spans="1:2">
      <c r="A275" t="str">
        <f>'[2]EOL Product'!$C228</f>
        <v>WRR-Q-A201W-40TB</v>
      </c>
      <c r="B275" s="668" t="s">
        <v>1192</v>
      </c>
    </row>
    <row r="276" spans="1:2">
      <c r="A276" t="str">
        <f>'[2]EOL Product'!$C229</f>
        <v>WRR-Q-A201W-48TB</v>
      </c>
      <c r="B276" s="668" t="s">
        <v>1192</v>
      </c>
    </row>
    <row r="277" spans="1:2">
      <c r="A277" t="str">
        <f>'[2]EOL Product'!$C230</f>
        <v>WRR-Q-A201W-56TB</v>
      </c>
      <c r="B277" s="668" t="s">
        <v>1192</v>
      </c>
    </row>
    <row r="278" spans="1:2">
      <c r="A278" t="str">
        <f>'[2]EOL Product'!$C231</f>
        <v>WRR-Q-A201W-64TB</v>
      </c>
      <c r="B278" s="668" t="s">
        <v>1192</v>
      </c>
    </row>
    <row r="279" spans="1:2">
      <c r="A279" t="str">
        <f>'[2]EOL Product'!$C232</f>
        <v>WRR-Q-A201W-72TB</v>
      </c>
      <c r="B279" s="668" t="s">
        <v>1192</v>
      </c>
    </row>
    <row r="280" spans="1:2">
      <c r="A280" t="str">
        <f>'[2]EOL Product'!$C233</f>
        <v>WRR-Q-A201W-80TB</v>
      </c>
      <c r="B280" s="668" t="s">
        <v>1192</v>
      </c>
    </row>
    <row r="281" spans="1:2">
      <c r="A281" t="str">
        <f>'[2]EOL Product'!$C234</f>
        <v>WRR-Q-A201W-96TB</v>
      </c>
      <c r="B281" s="668" t="s">
        <v>1192</v>
      </c>
    </row>
    <row r="282" spans="1:2">
      <c r="A282" t="str">
        <f>'[2]EOL Product'!$C235</f>
        <v>SMT-3230PV</v>
      </c>
      <c r="B282" s="668" t="s">
        <v>1196</v>
      </c>
    </row>
    <row r="283" spans="1:2">
      <c r="A283" t="str">
        <f>'[2]EOL Product'!$C236</f>
        <v>SMT-2730PV</v>
      </c>
      <c r="B283" s="668" t="s">
        <v>1196</v>
      </c>
    </row>
    <row r="284" spans="1:2">
      <c r="A284" t="str">
        <f>'[2]EOL Product'!$C237</f>
        <v>TNP-Q6232EPT3-Z</v>
      </c>
      <c r="B284" s="668" t="s">
        <v>1192</v>
      </c>
    </row>
    <row r="285" spans="1:2">
      <c r="A285" t="str">
        <f>'[2]EOL Product'!$C238</f>
        <v>SMT-3234</v>
      </c>
      <c r="B285" s="668" t="s">
        <v>1196</v>
      </c>
    </row>
    <row r="286" spans="1:2">
      <c r="A286" t="str">
        <f>'[2]EOL Product'!$C239</f>
        <v>SRX-AU121I</v>
      </c>
      <c r="B286" s="668" t="s">
        <v>1192</v>
      </c>
    </row>
    <row r="287" spans="1:2">
      <c r="A287" t="str">
        <f>'[2]EOL Product'!$C240</f>
        <v>SHP-1560FW</v>
      </c>
      <c r="B287" s="668" t="s">
        <v>1192</v>
      </c>
    </row>
    <row r="288" spans="1:2">
      <c r="A288" t="str">
        <f>'[2]EOL Product'!$C241</f>
        <v>SBP-125WMW</v>
      </c>
      <c r="B288" s="668" t="s">
        <v>1192</v>
      </c>
    </row>
    <row r="289" spans="1:2">
      <c r="A289" t="str">
        <f>'[2]EOL Product'!$C242</f>
        <v>SPB-PTZ7</v>
      </c>
      <c r="B289" s="668" t="s">
        <v>1192</v>
      </c>
    </row>
    <row r="290" spans="1:2">
      <c r="A290" t="str">
        <f>'[2]EOL Product'!$C243</f>
        <v>SBV-120WC</v>
      </c>
      <c r="B290" s="668" t="s">
        <v>1192</v>
      </c>
    </row>
    <row r="291" spans="1:2">
      <c r="A291" t="str">
        <f>'[2]EOL Product'!$C244</f>
        <v>SPE-1620</v>
      </c>
      <c r="B291" s="668" t="s">
        <v>1192</v>
      </c>
    </row>
    <row r="292" spans="1:2">
      <c r="A292" t="str">
        <f>'[2]EOL Product'!$C245</f>
        <v>XRN-3210B4</v>
      </c>
      <c r="B292" s="668" t="s">
        <v>1192</v>
      </c>
    </row>
    <row r="293" spans="1:2">
      <c r="A293" t="str">
        <f>'[2]EOL Product'!$C246</f>
        <v>XRN-3210B4-12TB</v>
      </c>
      <c r="B293" s="668" t="s">
        <v>1192</v>
      </c>
    </row>
    <row r="294" spans="1:2">
      <c r="A294" t="str">
        <f>'[2]EOL Product'!$C247</f>
        <v>XRN-3210B4-16TB</v>
      </c>
      <c r="B294" s="668" t="s">
        <v>1192</v>
      </c>
    </row>
    <row r="295" spans="1:2">
      <c r="A295" t="str">
        <f>'[2]EOL Product'!$C248</f>
        <v>XRN-3210B4-20TB</v>
      </c>
      <c r="B295" s="668" t="s">
        <v>1192</v>
      </c>
    </row>
    <row r="296" spans="1:2">
      <c r="A296" t="str">
        <f>'[2]EOL Product'!$C249</f>
        <v>XRN-3210B4-24TB</v>
      </c>
      <c r="B296" s="668" t="s">
        <v>1192</v>
      </c>
    </row>
    <row r="297" spans="1:2">
      <c r="A297" t="str">
        <f>'[2]EOL Product'!$C250</f>
        <v>XRN-3210B4-32TB</v>
      </c>
      <c r="B297" s="668" t="s">
        <v>1192</v>
      </c>
    </row>
    <row r="298" spans="1:2">
      <c r="A298" t="str">
        <f>'[2]EOL Product'!$C251</f>
        <v>XRN-3210B4-40TB</v>
      </c>
      <c r="B298" s="668" t="s">
        <v>1192</v>
      </c>
    </row>
    <row r="299" spans="1:2">
      <c r="A299" t="str">
        <f>'[2]EOL Product'!$C252</f>
        <v>XRN-3210B4-48TB</v>
      </c>
      <c r="B299" s="668" t="s">
        <v>1192</v>
      </c>
    </row>
    <row r="300" spans="1:2">
      <c r="A300" t="str">
        <f>'[2]EOL Product'!$C253</f>
        <v>XRN-3210B4-56TB</v>
      </c>
      <c r="B300" s="668" t="s">
        <v>1192</v>
      </c>
    </row>
    <row r="301" spans="1:2">
      <c r="A301" t="str">
        <f>'[2]EOL Product'!$C254</f>
        <v>XRN-3210B4-64TB</v>
      </c>
      <c r="B301" s="668" t="s">
        <v>1192</v>
      </c>
    </row>
    <row r="302" spans="1:2">
      <c r="A302" t="str">
        <f>'[2]EOL Product'!$C255</f>
        <v>XRN-3210B4-88TB</v>
      </c>
      <c r="B302" s="668" t="s">
        <v>1192</v>
      </c>
    </row>
    <row r="303" spans="1:2">
      <c r="A303" t="str">
        <f>'[2]EOL Product'!$C256</f>
        <v>XRN-3210B4-96TB</v>
      </c>
      <c r="B303" s="668" t="s">
        <v>1192</v>
      </c>
    </row>
    <row r="304" spans="1:2">
      <c r="A304" t="str">
        <f>'[2]EOL Product'!$C257</f>
        <v>XRN-3210B4-104TB</v>
      </c>
      <c r="B304" s="668" t="s">
        <v>1192</v>
      </c>
    </row>
    <row r="305" spans="1:2">
      <c r="A305" t="str">
        <f>'[2]EOL Product'!$C258</f>
        <v>XRN-3210B4-112TB</v>
      </c>
      <c r="B305" s="668" t="s">
        <v>1192</v>
      </c>
    </row>
    <row r="306" spans="1:2">
      <c r="A306" t="str">
        <f>'[2]EOL Product'!$C259</f>
        <v>XRN-3210B4-120TB</v>
      </c>
      <c r="B306" s="668" t="s">
        <v>1192</v>
      </c>
    </row>
    <row r="307" spans="1:2">
      <c r="A307" t="str">
        <f>'[2]EOL Product'!$C260</f>
        <v>XRN-3210B4-128TB</v>
      </c>
      <c r="B307" s="668" t="s">
        <v>1192</v>
      </c>
    </row>
    <row r="308" spans="1:2">
      <c r="A308" t="str">
        <f>'[2]EOL Product'!$C261</f>
        <v>XRN-3210B4-140TB</v>
      </c>
      <c r="B308" s="668" t="s">
        <v>1192</v>
      </c>
    </row>
    <row r="309" spans="1:2">
      <c r="A309" t="str">
        <f>'[2]EOL Product'!$C262</f>
        <v>XRN-3210B4-150TB</v>
      </c>
      <c r="B309" s="668" t="s">
        <v>1192</v>
      </c>
    </row>
    <row r="310" spans="1:2">
      <c r="A310" t="str">
        <f>'[2]EOL Product'!$C263</f>
        <v>XRN-3210B4-160TB</v>
      </c>
      <c r="B310" s="668" t="s">
        <v>1192</v>
      </c>
    </row>
    <row r="311" spans="1:2">
      <c r="A311" t="str">
        <f>'[2]EOL Product'!$C264</f>
        <v>XRN-6410DB4</v>
      </c>
      <c r="B311" s="668" t="s">
        <v>1192</v>
      </c>
    </row>
    <row r="312" spans="1:2">
      <c r="A312" t="str">
        <f>'[2]EOL Product'!$C265</f>
        <v>XRN-6410DB4-12TB</v>
      </c>
      <c r="B312" s="668" t="s">
        <v>1192</v>
      </c>
    </row>
    <row r="313" spans="1:2">
      <c r="A313" t="str">
        <f>'[2]EOL Product'!$C266</f>
        <v>XRN-6410DB4-16TB</v>
      </c>
      <c r="B313" s="668" t="s">
        <v>1192</v>
      </c>
    </row>
    <row r="314" spans="1:2">
      <c r="A314" t="str">
        <f>'[2]EOL Product'!$C267</f>
        <v>XRN-6410DB4-20TB</v>
      </c>
      <c r="B314" s="668" t="s">
        <v>1192</v>
      </c>
    </row>
    <row r="315" spans="1:2">
      <c r="A315" t="str">
        <f>'[2]EOL Product'!$C268</f>
        <v>XRN-6410DB4-24TB</v>
      </c>
      <c r="B315" s="668" t="s">
        <v>1192</v>
      </c>
    </row>
    <row r="316" spans="1:2">
      <c r="A316" t="str">
        <f>'[2]EOL Product'!$C269</f>
        <v>XRN-6410DB4-32TB</v>
      </c>
      <c r="B316" s="668" t="s">
        <v>1192</v>
      </c>
    </row>
    <row r="317" spans="1:2">
      <c r="A317" t="str">
        <f>'[2]EOL Product'!$C270</f>
        <v>XRN-6410DB4-40TB</v>
      </c>
      <c r="B317" s="668" t="s">
        <v>1192</v>
      </c>
    </row>
    <row r="318" spans="1:2">
      <c r="A318" t="str">
        <f>'[2]EOL Product'!$C271</f>
        <v>XRN-6410DB4-48TB</v>
      </c>
      <c r="B318" s="668" t="s">
        <v>1192</v>
      </c>
    </row>
    <row r="319" spans="1:2">
      <c r="A319" t="str">
        <f>'[2]EOL Product'!$C272</f>
        <v>XRN-6410DB4-56TB</v>
      </c>
      <c r="B319" s="668" t="s">
        <v>1192</v>
      </c>
    </row>
    <row r="320" spans="1:2">
      <c r="A320" t="str">
        <f>'[2]EOL Product'!$C273</f>
        <v>XRN-6410DB4-64TB</v>
      </c>
      <c r="B320" s="668" t="s">
        <v>1192</v>
      </c>
    </row>
    <row r="321" spans="1:2">
      <c r="A321" t="str">
        <f>'[2]EOL Product'!$C274</f>
        <v>XRN-6410DB4-88TB</v>
      </c>
      <c r="B321" s="668" t="s">
        <v>1192</v>
      </c>
    </row>
    <row r="322" spans="1:2">
      <c r="A322" t="str">
        <f>'[2]EOL Product'!$C275</f>
        <v>XRN-6410DB4-96TB</v>
      </c>
      <c r="B322" s="668" t="s">
        <v>1192</v>
      </c>
    </row>
    <row r="323" spans="1:2">
      <c r="A323" t="str">
        <f>'[2]EOL Product'!$C276</f>
        <v>XRN-6410DB4-104TB</v>
      </c>
      <c r="B323" s="668" t="s">
        <v>1192</v>
      </c>
    </row>
    <row r="324" spans="1:2">
      <c r="A324" t="str">
        <f>'[2]EOL Product'!$C277</f>
        <v>XRN-6410DB4-112TB</v>
      </c>
      <c r="B324" s="668" t="s">
        <v>1192</v>
      </c>
    </row>
    <row r="325" spans="1:2">
      <c r="A325" t="str">
        <f>'[2]EOL Product'!$C278</f>
        <v>XRN-6410DB4-120TB</v>
      </c>
      <c r="B325" s="668" t="s">
        <v>1192</v>
      </c>
    </row>
    <row r="326" spans="1:2">
      <c r="A326" t="str">
        <f>'[2]EOL Product'!$C279</f>
        <v>XRN-6410DB4-128TB</v>
      </c>
      <c r="B326" s="668" t="s">
        <v>1192</v>
      </c>
    </row>
    <row r="327" spans="1:2">
      <c r="A327" t="str">
        <f>'[2]EOL Product'!$C280</f>
        <v>XRN-6410DB4-140TB</v>
      </c>
      <c r="B327" s="668" t="s">
        <v>1192</v>
      </c>
    </row>
    <row r="328" spans="1:2">
      <c r="A328" t="str">
        <f>'[2]EOL Product'!$C281</f>
        <v>XRN-6410DB4-150TB</v>
      </c>
      <c r="B328" s="668" t="s">
        <v>1192</v>
      </c>
    </row>
    <row r="329" spans="1:2">
      <c r="A329" t="str">
        <f>'[2]EOL Product'!$C282</f>
        <v>XRN-6410DB4-160TB</v>
      </c>
      <c r="B329" s="668" t="s">
        <v>1192</v>
      </c>
    </row>
    <row r="330" spans="1:2">
      <c r="A330" t="str">
        <f>'[2]EOL Product'!$C283</f>
        <v>SMT-1935</v>
      </c>
      <c r="B330" s="668" t="s">
        <v>1196</v>
      </c>
    </row>
    <row r="331" spans="1:2">
      <c r="A331" t="str">
        <f>'[2]EOL Product'!$C284</f>
        <v>TNO-4041T</v>
      </c>
      <c r="B331" s="668" t="s">
        <v>1192</v>
      </c>
    </row>
    <row r="332" spans="1:2">
      <c r="A332" t="str">
        <f>'[2]EOL Product'!$C285</f>
        <v>TNO-4041TR</v>
      </c>
      <c r="B332" s="668" t="s">
        <v>1192</v>
      </c>
    </row>
    <row r="333" spans="1:2">
      <c r="A333" t="str">
        <f>'[2]EOL Product'!$C286</f>
        <v>SMT-2701PVM</v>
      </c>
      <c r="B333" s="668" t="s">
        <v>1196</v>
      </c>
    </row>
    <row r="334" spans="1:2">
      <c r="A334" t="str">
        <f>'[2]EOL Product'!$C287</f>
        <v>QRN-820S</v>
      </c>
      <c r="B334" s="668" t="s">
        <v>1192</v>
      </c>
    </row>
    <row r="335" spans="1:2">
      <c r="A335" t="str">
        <f>'[2]EOL Product'!$C288</f>
        <v>QRN-820S-2TB</v>
      </c>
      <c r="B335" s="668" t="s">
        <v>1192</v>
      </c>
    </row>
    <row r="336" spans="1:2">
      <c r="A336" t="str">
        <f>'[2]EOL Product'!$C289</f>
        <v>QRN-820S-4TB</v>
      </c>
      <c r="B336" s="668" t="s">
        <v>1192</v>
      </c>
    </row>
    <row r="337" spans="1:2">
      <c r="A337" t="str">
        <f>'[2]EOL Product'!$C290</f>
        <v>QRN-820S-6TB</v>
      </c>
      <c r="B337" s="668" t="s">
        <v>1192</v>
      </c>
    </row>
    <row r="338" spans="1:2">
      <c r="A338" t="str">
        <f>'[2]EOL Product'!$C291</f>
        <v>PNM-9084RQZ</v>
      </c>
      <c r="B338" s="668" t="s">
        <v>1192</v>
      </c>
    </row>
    <row r="339" spans="1:2">
      <c r="A339" t="str">
        <f>'[2]EOL Product'!$C292</f>
        <v>SBP-301HM4</v>
      </c>
      <c r="B339" s="668" t="s">
        <v>1192</v>
      </c>
    </row>
    <row r="340" spans="1:2">
      <c r="A340" t="str">
        <f>'[2]EOL Product'!$C293</f>
        <v>SBP-201HM</v>
      </c>
      <c r="B340" s="668" t="s">
        <v>1192</v>
      </c>
    </row>
    <row r="341" spans="1:2">
      <c r="A341" t="str">
        <f>'[2]EOL Product'!$C294</f>
        <v>SPD-151</v>
      </c>
      <c r="B341" s="668" t="s">
        <v>1192</v>
      </c>
    </row>
    <row r="342" spans="1:2">
      <c r="A342" t="str">
        <f>'[2]EOL Product'!$C295</f>
        <v>TNO-4051T</v>
      </c>
      <c r="B342" s="668" t="s">
        <v>1192</v>
      </c>
    </row>
    <row r="343" spans="1:2">
      <c r="A343" t="str">
        <f>'[2]EOL Product'!$C296</f>
        <v>TNU-X6320E2WT1-Z</v>
      </c>
      <c r="B343" s="668" t="s">
        <v>1192</v>
      </c>
    </row>
    <row r="344" spans="1:2">
      <c r="A344" t="str">
        <f>'[2]EOL Product'!$C297</f>
        <v>TNU-X6320E2WT2-C</v>
      </c>
      <c r="B344" s="668" t="s">
        <v>1192</v>
      </c>
    </row>
    <row r="345" spans="1:2">
      <c r="A345" t="str">
        <f>'[2]EOL Product'!$C298</f>
        <v>TNU-X6320E2F2WT1-Z</v>
      </c>
      <c r="B345" s="668" t="s">
        <v>1192</v>
      </c>
    </row>
    <row r="346" spans="1:2">
      <c r="A346" t="str">
        <f>'[2]EOL Product'!$C299</f>
        <v>TNU-X6320E2F2WT2-C</v>
      </c>
      <c r="B346" s="668" t="s">
        <v>1192</v>
      </c>
    </row>
    <row r="347" spans="1:2">
      <c r="A347" t="str">
        <f>'[2]EOL Product'!$C300</f>
        <v>TNU-X6320E1WT1-Z</v>
      </c>
      <c r="B347" s="668" t="s">
        <v>1192</v>
      </c>
    </row>
    <row r="348" spans="1:2">
      <c r="A348" t="str">
        <f>'[2]EOL Product'!$C301</f>
        <v>TNU-X6320E1WT2-C</v>
      </c>
      <c r="B348" s="668" t="s">
        <v>1192</v>
      </c>
    </row>
    <row r="349" spans="1:2">
      <c r="A349" t="str">
        <f>'[2]EOL Product'!$C302</f>
        <v>TNU-X6320E1F2WT1-Z</v>
      </c>
      <c r="B349" s="668" t="s">
        <v>1192</v>
      </c>
    </row>
    <row r="350" spans="1:2">
      <c r="A350" t="str">
        <f>'[2]EOL Product'!$C303</f>
        <v>TNU-X6320E1F2WT2-C</v>
      </c>
      <c r="B350" s="668" t="s">
        <v>1192</v>
      </c>
    </row>
    <row r="351" spans="1:2">
      <c r="A351" t="str">
        <f>'[2]EOL Product'!$C304</f>
        <v>TNU-X6320E2WT1-M</v>
      </c>
      <c r="B351" s="668" t="s">
        <v>1192</v>
      </c>
    </row>
    <row r="352" spans="1:2">
      <c r="A352" t="str">
        <f>'[2]EOL Product'!$C305</f>
        <v>TNU-X6320E2F2WT1-M</v>
      </c>
      <c r="B352" s="668" t="s">
        <v>1192</v>
      </c>
    </row>
    <row r="353" spans="1:2">
      <c r="A353" t="str">
        <f>'[2]EOL Product'!$C306</f>
        <v>TNU-X6320E1WT1-M</v>
      </c>
      <c r="B353" s="668" t="s">
        <v>1192</v>
      </c>
    </row>
    <row r="354" spans="1:2">
      <c r="A354" t="str">
        <f>'[2]EOL Product'!$C307</f>
        <v>TNU-X6320E1F2WT1-M</v>
      </c>
      <c r="B354" s="668" t="s">
        <v>1192</v>
      </c>
    </row>
    <row r="355" spans="1:2">
      <c r="A355" t="str">
        <f>'[2]EOL Product'!$C308</f>
        <v>SHP-3701F</v>
      </c>
      <c r="B355" s="668" t="s">
        <v>1192</v>
      </c>
    </row>
    <row r="356" spans="1:2">
      <c r="A356" t="str">
        <f>'[2]EOL Product'!$C309</f>
        <v>SBP-100S</v>
      </c>
      <c r="B356" s="668" t="s">
        <v>1192</v>
      </c>
    </row>
    <row r="357" spans="1:2">
      <c r="A357" t="str">
        <f>'[2]EOL Product'!$C310</f>
        <v>SHP-1560FPW</v>
      </c>
      <c r="B357" s="668" t="s">
        <v>1192</v>
      </c>
    </row>
    <row r="358" spans="1:2">
      <c r="A358" t="str">
        <f>'[2]EOL Product'!$C311</f>
        <v>SKY-SW05m-001</v>
      </c>
      <c r="B358" s="668" t="s">
        <v>1192</v>
      </c>
    </row>
    <row r="359" spans="1:2">
      <c r="A359" t="str">
        <f>'[2]EOL Product'!$C312</f>
        <v>SKY-SW10m-001</v>
      </c>
      <c r="B359" s="668" t="s">
        <v>1192</v>
      </c>
    </row>
    <row r="360" spans="1:2">
      <c r="A360" t="str">
        <f>'[2]EOL Product'!$C313</f>
        <v>SKY-SW18m-001</v>
      </c>
      <c r="B360" s="668" t="s">
        <v>1192</v>
      </c>
    </row>
    <row r="361" spans="1:2">
      <c r="A361" t="str">
        <f>'[2]EOL Product'!$C314</f>
        <v>SKY-SW26m-001</v>
      </c>
      <c r="B361" s="668" t="s">
        <v>1192</v>
      </c>
    </row>
    <row r="362" spans="1:2">
      <c r="A362" t="str">
        <f>'[2]EOL Product'!$C315</f>
        <v>PNM-9085RQZ</v>
      </c>
      <c r="B362" s="668" t="s">
        <v>1192</v>
      </c>
    </row>
    <row r="363" spans="1:2">
      <c r="A363" t="str">
        <f>'[2]EOL Product'!$C316</f>
        <v>LNV-6032R</v>
      </c>
      <c r="B363" s="668" t="s">
        <v>1192</v>
      </c>
    </row>
    <row r="364" spans="1:2">
      <c r="A364" t="str">
        <f>'[2]EOL Product'!$C317</f>
        <v>LND-6032R</v>
      </c>
      <c r="B364" s="668" t="s">
        <v>1192</v>
      </c>
    </row>
    <row r="365" spans="1:2">
      <c r="A365" t="str">
        <f>'[2]EOL Product'!$C318</f>
        <v>LNO-6032R</v>
      </c>
      <c r="B365" s="668" t="s">
        <v>1192</v>
      </c>
    </row>
    <row r="366" spans="1:2">
      <c r="A366" t="str">
        <f>'[2]EOL Product'!$C319</f>
        <v>SLA-2M2400D</v>
      </c>
      <c r="B366" s="668" t="s">
        <v>1192</v>
      </c>
    </row>
    <row r="367" spans="1:2">
      <c r="A367" t="str">
        <f>'[2]EOL Product'!$C320</f>
        <v>SLA-2M2800D</v>
      </c>
      <c r="B367" s="668" t="s">
        <v>1192</v>
      </c>
    </row>
    <row r="368" spans="1:2">
      <c r="A368" t="str">
        <f>'[2]EOL Product'!$C321</f>
        <v>SLA-2M3600D</v>
      </c>
      <c r="B368" s="668" t="s">
        <v>1192</v>
      </c>
    </row>
    <row r="369" spans="1:2">
      <c r="A369" t="str">
        <f>'[2]EOL Product'!$C322</f>
        <v>SLA-2M6000D</v>
      </c>
      <c r="B369" s="668" t="s">
        <v>1192</v>
      </c>
    </row>
    <row r="370" spans="1:2">
      <c r="A370" t="str">
        <f>'[2]EOL Product'!$C323</f>
        <v>SBD-120GP</v>
      </c>
      <c r="B370" s="668" t="s">
        <v>1192</v>
      </c>
    </row>
    <row r="371" spans="1:2">
      <c r="A371" t="str">
        <f>'[2]EOL Product'!$C324</f>
        <v>SPB-VAN4</v>
      </c>
      <c r="B371" s="668" t="s">
        <v>1192</v>
      </c>
    </row>
    <row r="372" spans="1:2">
      <c r="A372" t="str">
        <f>'[2]EOL Product'!$C325</f>
        <v>SPC-100AC</v>
      </c>
      <c r="B372" s="668" t="s">
        <v>1192</v>
      </c>
    </row>
    <row r="373" spans="1:2">
      <c r="A373" t="str">
        <f>'[2]EOL Product'!$C326</f>
        <v>SPB-IND72</v>
      </c>
      <c r="B373" s="668" t="s">
        <v>1192</v>
      </c>
    </row>
    <row r="374" spans="1:2">
      <c r="A374" t="str">
        <f>'[2]EOL Product'!$C327</f>
        <v>WRT-P-3101MW-1TB</v>
      </c>
      <c r="B374" s="668" t="s">
        <v>1192</v>
      </c>
    </row>
    <row r="375" spans="1:2">
      <c r="A375" t="str">
        <f>'[2]EOL Product'!$C328</f>
        <v>WRT-P-3101MW-2TB</v>
      </c>
      <c r="B375" s="668" t="s">
        <v>1192</v>
      </c>
    </row>
    <row r="376" spans="1:2">
      <c r="A376" t="str">
        <f>'[2]EOL Product'!$C329</f>
        <v>WWT-P-7201MW</v>
      </c>
      <c r="B376" s="668" t="s">
        <v>1192</v>
      </c>
    </row>
    <row r="377" spans="1:2">
      <c r="A377" t="str">
        <f>'[2]EOL Product'!$C330</f>
        <v>WWT-P-7201ML</v>
      </c>
      <c r="B377" s="668" t="s">
        <v>1192</v>
      </c>
    </row>
    <row r="378" spans="1:2">
      <c r="A378" t="str">
        <f>'[2]EOL Product'!$C331</f>
        <v>WWT-P-3202W</v>
      </c>
      <c r="B378" s="668" t="s">
        <v>1192</v>
      </c>
    </row>
    <row r="379" spans="1:2">
      <c r="A379" t="str">
        <f>'[2]EOL Product'!$C332</f>
        <v>WWT-P-3202L</v>
      </c>
      <c r="B379" s="668" t="s">
        <v>1192</v>
      </c>
    </row>
    <row r="380" spans="1:2">
      <c r="A380" t="str">
        <f>'[2]EOL Product'!$C333</f>
        <v>WWT-P-7402W</v>
      </c>
      <c r="B380" s="668" t="s">
        <v>1192</v>
      </c>
    </row>
    <row r="381" spans="1:2">
      <c r="A381" t="str">
        <f>'[2]EOL Product'!$C334</f>
        <v>WWT-P-7402L</v>
      </c>
      <c r="B381" s="668" t="s">
        <v>1192</v>
      </c>
    </row>
    <row r="382" spans="1:2">
      <c r="A382" t="str">
        <f>'[2]EOL Product'!$C335</f>
        <v>QNP-6230H</v>
      </c>
      <c r="B382" s="668" t="s">
        <v>1192</v>
      </c>
    </row>
    <row r="383" spans="1:2">
      <c r="A383" t="str">
        <f>'[2]EOL Product'!$C336</f>
        <v>SHP-3701FB</v>
      </c>
      <c r="B383" s="668" t="s">
        <v>1192</v>
      </c>
    </row>
    <row r="384" spans="1:2">
      <c r="A384" t="str">
        <f>'[2]EOL Product'!$C337</f>
        <v>SBC-140C</v>
      </c>
      <c r="B384" s="668" t="s">
        <v>1192</v>
      </c>
    </row>
    <row r="385" spans="1:2">
      <c r="A385" t="str">
        <f>'[2]EOL Product'!$C338</f>
        <v>SPB-PTZ71</v>
      </c>
      <c r="B385" s="668" t="s">
        <v>1192</v>
      </c>
    </row>
    <row r="386" spans="1:2">
      <c r="A386" t="str">
        <f>'[2]EOL Product'!$C339</f>
        <v>SPB-IND83V</v>
      </c>
      <c r="B386" s="668" t="s">
        <v>1192</v>
      </c>
    </row>
    <row r="387" spans="1:2">
      <c r="A387" t="str">
        <f>'[2]EOL Product'!$C340</f>
        <v>XRN-410S</v>
      </c>
      <c r="B387" s="668" t="s">
        <v>1192</v>
      </c>
    </row>
    <row r="388" spans="1:2">
      <c r="A388" t="str">
        <f>'[2]EOL Product'!$C341</f>
        <v>XRN-410S-1TB</v>
      </c>
      <c r="B388" s="668" t="s">
        <v>1192</v>
      </c>
    </row>
    <row r="389" spans="1:2">
      <c r="A389" t="str">
        <f>'[2]EOL Product'!$C342</f>
        <v>XRN-410S-2TB</v>
      </c>
      <c r="B389" s="668" t="s">
        <v>1192</v>
      </c>
    </row>
    <row r="390" spans="1:2">
      <c r="A390" t="str">
        <f>'[2]EOL Product'!$C343</f>
        <v>XRN-410S-4TB</v>
      </c>
      <c r="B390" s="668" t="s">
        <v>1192</v>
      </c>
    </row>
    <row r="391" spans="1:2">
      <c r="A391" t="str">
        <f>'[2]EOL Product'!$C344</f>
        <v>XRN-410S-6TB</v>
      </c>
      <c r="B391" s="668" t="s">
        <v>1192</v>
      </c>
    </row>
    <row r="392" spans="1:2">
      <c r="A392" t="str">
        <f>'[2]EOL Product'!$C345</f>
        <v>PWR-P-POE15</v>
      </c>
      <c r="B392" s="668" t="s">
        <v>1192</v>
      </c>
    </row>
    <row r="393" spans="1:2">
      <c r="A393" t="str">
        <f>'[2]EOL Product'!$C346</f>
        <v>HRX-1632</v>
      </c>
      <c r="B393" s="668" t="s">
        <v>1192</v>
      </c>
    </row>
    <row r="394" spans="1:2">
      <c r="A394" t="str">
        <f>'[2]EOL Product'!$C347</f>
        <v>HRX-1632-4TB</v>
      </c>
      <c r="B394" s="668" t="s">
        <v>1192</v>
      </c>
    </row>
    <row r="395" spans="1:2">
      <c r="A395" t="str">
        <f>'[2]EOL Product'!$C348</f>
        <v>HRX-1632-6TB</v>
      </c>
      <c r="B395" s="668" t="s">
        <v>1192</v>
      </c>
    </row>
    <row r="396" spans="1:2">
      <c r="A396" t="str">
        <f>'[2]EOL Product'!$C349</f>
        <v>HRX-1632-8TB</v>
      </c>
      <c r="B396" s="668" t="s">
        <v>1192</v>
      </c>
    </row>
    <row r="397" spans="1:2">
      <c r="A397" t="str">
        <f>'[2]EOL Product'!$C350</f>
        <v>HRX-1632-12TB</v>
      </c>
      <c r="B397" s="668" t="s">
        <v>1192</v>
      </c>
    </row>
    <row r="398" spans="1:2">
      <c r="A398" t="str">
        <f>'[2]EOL Product'!$C351</f>
        <v>HRX-1632-16TB</v>
      </c>
      <c r="B398" s="668" t="s">
        <v>1192</v>
      </c>
    </row>
    <row r="399" spans="1:2">
      <c r="A399" t="str">
        <f>'[2]EOL Product'!$C352</f>
        <v>HRX-1632-24TB</v>
      </c>
      <c r="B399" s="668" t="s">
        <v>1192</v>
      </c>
    </row>
    <row r="400" spans="1:2">
      <c r="A400" t="str">
        <f>'[2]EOL Product'!$C353</f>
        <v>SBP-917PVMB</v>
      </c>
      <c r="B400" s="668" t="s">
        <v>1192</v>
      </c>
    </row>
    <row r="401" spans="1:2">
      <c r="A401" t="str">
        <f>'[2]EOL Product'!$C354</f>
        <v>QNV-6023R</v>
      </c>
      <c r="B401" s="668" t="s">
        <v>1192</v>
      </c>
    </row>
    <row r="402" spans="1:2">
      <c r="A402" t="str">
        <f>'[2]EOL Product'!$C355</f>
        <v>SPC-2000</v>
      </c>
      <c r="B402" s="668" t="s">
        <v>1192</v>
      </c>
    </row>
    <row r="403" spans="1:2">
      <c r="A403" t="str">
        <f>'[2]EOL Product'!$C356</f>
        <v>EN-SU306p-0</v>
      </c>
      <c r="B403" s="668" t="s">
        <v>1192</v>
      </c>
    </row>
    <row r="404" spans="1:2">
      <c r="A404" t="str">
        <f>'[2]EOL Product'!$C357</f>
        <v>EN-SU404p-0</v>
      </c>
      <c r="B404" s="668" t="s">
        <v>1192</v>
      </c>
    </row>
    <row r="405" spans="1:2">
      <c r="A405" t="str">
        <f>'[2]EOL Product'!$C358</f>
        <v>SMT-2233</v>
      </c>
      <c r="B405" s="668" t="s">
        <v>1196</v>
      </c>
    </row>
    <row r="406" spans="1:2">
      <c r="A406" t="str">
        <f>'[2]EOL Product'!$C359</f>
        <v>HCZ-6321</v>
      </c>
      <c r="B406" s="668" t="s">
        <v>1192</v>
      </c>
    </row>
    <row r="407" spans="1:2">
      <c r="A407" t="str">
        <f>'[2]EOL Product'!$C360</f>
        <v>VER-CSTORE15-40TB</v>
      </c>
      <c r="B407" s="668" t="s">
        <v>1192</v>
      </c>
    </row>
    <row r="408" spans="1:2">
      <c r="A408" t="str">
        <f>'[2]EOL Product'!$C361</f>
        <v>VER-CSTORE15-48TB</v>
      </c>
      <c r="B408" s="668" t="s">
        <v>1192</v>
      </c>
    </row>
    <row r="409" spans="1:2">
      <c r="A409" t="str">
        <f>'[2]EOL Product'!$C362</f>
        <v>VER-CSTORE15-56TB</v>
      </c>
      <c r="B409" s="668" t="s">
        <v>1192</v>
      </c>
    </row>
    <row r="410" spans="1:2">
      <c r="A410" t="str">
        <f>'[2]EOL Product'!$C363</f>
        <v>VER-CSTORE15-64TB</v>
      </c>
      <c r="B410" s="668" t="s">
        <v>1192</v>
      </c>
    </row>
    <row r="411" spans="1:2">
      <c r="A411" t="str">
        <f>'[2]EOL Product'!$C364</f>
        <v>VER-CSTORE15-72TB</v>
      </c>
      <c r="B411" s="668" t="s">
        <v>1192</v>
      </c>
    </row>
    <row r="412" spans="1:2">
      <c r="A412" t="str">
        <f>'[2]EOL Product'!$C365</f>
        <v>VER-CSTORE15-80TB</v>
      </c>
      <c r="B412" s="668" t="s">
        <v>1192</v>
      </c>
    </row>
    <row r="413" spans="1:2">
      <c r="A413" t="str">
        <f>'[2]EOL Product'!$C366</f>
        <v>VER-CSTORE15-88TB</v>
      </c>
      <c r="B413" s="668" t="s">
        <v>1192</v>
      </c>
    </row>
    <row r="414" spans="1:2">
      <c r="A414" t="str">
        <f>'[2]EOL Product'!$C367</f>
        <v>VER-CSTORE15-96TB</v>
      </c>
      <c r="B414" s="668" t="s">
        <v>1192</v>
      </c>
    </row>
    <row r="415" spans="1:2">
      <c r="A415" t="str">
        <f>'[2]EOL Product'!$C368</f>
        <v>VER-CSTORE15-104TB</v>
      </c>
      <c r="B415" s="668" t="s">
        <v>1192</v>
      </c>
    </row>
    <row r="416" spans="1:2">
      <c r="A416" t="str">
        <f>'[2]EOL Product'!$C369</f>
        <v>VER-CSTORE15-112TB</v>
      </c>
      <c r="B416" s="668" t="s">
        <v>1192</v>
      </c>
    </row>
    <row r="417" spans="1:2">
      <c r="A417" t="str">
        <f>'[2]EOL Product'!$C370</f>
        <v>VER-CSTORE15-120TB</v>
      </c>
      <c r="B417" s="668" t="s">
        <v>1192</v>
      </c>
    </row>
    <row r="418" spans="1:2">
      <c r="A418" t="str">
        <f>'[2]EOL Product'!$C371</f>
        <v>VER-CSTORERAIL</v>
      </c>
      <c r="B418" s="668" t="s">
        <v>1192</v>
      </c>
    </row>
    <row r="419" spans="1:2">
      <c r="A419" t="str">
        <f>'[2]EOL Product'!$C372</f>
        <v>VER-CSTORECRDL</v>
      </c>
      <c r="B419" s="668" t="s">
        <v>1192</v>
      </c>
    </row>
    <row r="420" spans="1:2">
      <c r="A420" t="str">
        <f>'[2]EOL Product'!$C373</f>
        <v>VER-CSTORE15-154TB</v>
      </c>
      <c r="B420" s="668" t="s">
        <v>1192</v>
      </c>
    </row>
    <row r="421" spans="1:2">
      <c r="A421" t="str">
        <f>'[2]EOL Product'!$C374</f>
        <v>VER-CSTORE15-182TB</v>
      </c>
      <c r="B421" s="668" t="s">
        <v>1192</v>
      </c>
    </row>
    <row r="422" spans="1:2">
      <c r="A422" t="str">
        <f>'[2]EOL Product'!$C375</f>
        <v>VER-CSTORE15-210TB</v>
      </c>
      <c r="B422" s="668" t="s">
        <v>1192</v>
      </c>
    </row>
    <row r="423" spans="1:2">
      <c r="A423" t="str">
        <f>'[2]EOL Product'!$C376</f>
        <v>XNP-6320</v>
      </c>
      <c r="B423" s="668" t="s">
        <v>1192</v>
      </c>
    </row>
    <row r="424" spans="1:2">
      <c r="A424" t="str">
        <f>'[2]EOL Product'!$C377</f>
        <v>XNP-6320H</v>
      </c>
      <c r="B424" s="668" t="s">
        <v>1192</v>
      </c>
    </row>
    <row r="425" spans="1:2">
      <c r="A425" t="str">
        <f>'[2]EOL Product'!$C378</f>
        <v>EN-DS100-0a</v>
      </c>
      <c r="B425" s="668" t="s">
        <v>1192</v>
      </c>
    </row>
    <row r="426" spans="1:2">
      <c r="A426" t="str">
        <f>'[2]EOL Product'!$C379</f>
        <v>QNO-8030R</v>
      </c>
      <c r="B426" s="668" t="s">
        <v>1192</v>
      </c>
    </row>
    <row r="427" spans="1:2">
      <c r="A427" t="str">
        <f>'[2]EOL Product'!$C380</f>
        <v>QND-8030R</v>
      </c>
      <c r="B427" s="668" t="s">
        <v>1192</v>
      </c>
    </row>
    <row r="428" spans="1:2">
      <c r="A428" t="str">
        <f>'[2]EOL Product'!$C381</f>
        <v>QNV-6032R</v>
      </c>
      <c r="B428" s="668" t="s">
        <v>1192</v>
      </c>
    </row>
    <row r="429" spans="1:2">
      <c r="A429" t="str">
        <f>'[2]EOL Product'!$C382</f>
        <v>XRN-2010A</v>
      </c>
      <c r="B429" s="668" t="s">
        <v>1192</v>
      </c>
    </row>
    <row r="430" spans="1:2">
      <c r="A430" t="str">
        <f>'[2]EOL Product'!$C383</f>
        <v>XRN-2010A-2TB</v>
      </c>
      <c r="B430" s="668" t="s">
        <v>1192</v>
      </c>
    </row>
    <row r="431" spans="1:2">
      <c r="A431" t="str">
        <f>'[2]EOL Product'!$C384</f>
        <v>XRN-2010A-4TB</v>
      </c>
      <c r="B431" s="668" t="s">
        <v>1192</v>
      </c>
    </row>
    <row r="432" spans="1:2">
      <c r="A432" t="str">
        <f>'[2]EOL Product'!$C385</f>
        <v>XRN-2010A-6TB</v>
      </c>
      <c r="B432" s="668" t="s">
        <v>1192</v>
      </c>
    </row>
    <row r="433" spans="1:2">
      <c r="A433" t="str">
        <f>'[2]EOL Product'!$C386</f>
        <v>XRN-2010A-8TB</v>
      </c>
      <c r="B433" s="668" t="s">
        <v>1192</v>
      </c>
    </row>
    <row r="434" spans="1:2">
      <c r="A434" t="str">
        <f>'[2]EOL Product'!$C387</f>
        <v>XRN-2010A-12TB</v>
      </c>
      <c r="B434" s="668" t="s">
        <v>1192</v>
      </c>
    </row>
    <row r="435" spans="1:2">
      <c r="A435" t="str">
        <f>'[2]EOL Product'!$C388</f>
        <v>XRN-2010A-16TB</v>
      </c>
      <c r="B435" s="668" t="s">
        <v>1192</v>
      </c>
    </row>
    <row r="436" spans="1:2">
      <c r="A436" t="str">
        <f>'[2]EOL Product'!$C389</f>
        <v>XRN-2010A-20TB</v>
      </c>
      <c r="B436" s="668" t="s">
        <v>1192</v>
      </c>
    </row>
    <row r="437" spans="1:2">
      <c r="A437" t="str">
        <f>'[2]EOL Product'!$C390</f>
        <v>XRN-2010A-24TB</v>
      </c>
      <c r="B437" s="668" t="s">
        <v>1192</v>
      </c>
    </row>
    <row r="438" spans="1:2">
      <c r="A438" t="str">
        <f>'[2]EOL Product'!$C391</f>
        <v>XRN-2010A-30TB</v>
      </c>
      <c r="B438" s="668" t="s">
        <v>1192</v>
      </c>
    </row>
    <row r="439" spans="1:2">
      <c r="A439" t="str">
        <f>'[2]EOL Product'!$C392</f>
        <v>XRN-2010A-36TB</v>
      </c>
      <c r="B439" s="668" t="s">
        <v>1192</v>
      </c>
    </row>
    <row r="440" spans="1:2">
      <c r="A440" t="str">
        <f>'[2]EOL Product'!$C393</f>
        <v>XRN-2010A-48TB</v>
      </c>
      <c r="B440" s="668" t="s">
        <v>1192</v>
      </c>
    </row>
    <row r="441" spans="1:2">
      <c r="A441" t="str">
        <f>'[2]EOL Product'!$C394</f>
        <v>XRN-1610SA</v>
      </c>
      <c r="B441" s="668" t="s">
        <v>1192</v>
      </c>
    </row>
    <row r="442" spans="1:2">
      <c r="A442" t="str">
        <f>'[2]EOL Product'!$C395</f>
        <v>XRN-1610SA-2TB</v>
      </c>
      <c r="B442" s="668" t="s">
        <v>1192</v>
      </c>
    </row>
    <row r="443" spans="1:2">
      <c r="A443" t="str">
        <f>'[2]EOL Product'!$C396</f>
        <v>XRN-1610SA-4TB</v>
      </c>
      <c r="B443" s="668" t="s">
        <v>1192</v>
      </c>
    </row>
    <row r="444" spans="1:2">
      <c r="A444" t="str">
        <f>'[2]EOL Product'!$C397</f>
        <v>XRN-1610SA-8TB</v>
      </c>
      <c r="B444" s="668" t="s">
        <v>1192</v>
      </c>
    </row>
    <row r="445" spans="1:2">
      <c r="A445" t="str">
        <f>'[2]EOL Product'!$C398</f>
        <v>XRN-1610SA-12TB</v>
      </c>
      <c r="B445" s="668" t="s">
        <v>1192</v>
      </c>
    </row>
    <row r="446" spans="1:2">
      <c r="A446" t="str">
        <f>'[2]EOL Product'!$C399</f>
        <v>XRN-1610SA-16TB</v>
      </c>
      <c r="B446" s="668" t="s">
        <v>1192</v>
      </c>
    </row>
    <row r="447" spans="1:2">
      <c r="A447" t="str">
        <f>'[2]EOL Product'!$C400</f>
        <v>XRN-1610SA-24TB</v>
      </c>
      <c r="B447" s="668" t="s">
        <v>1192</v>
      </c>
    </row>
    <row r="448" spans="1:2">
      <c r="A448" t="str">
        <f>'[2]EOL Product'!$C401</f>
        <v>XRN-1610SA-28TB</v>
      </c>
      <c r="B448" s="668" t="s">
        <v>1192</v>
      </c>
    </row>
    <row r="449" spans="1:2">
      <c r="A449" t="str">
        <f>'[2]EOL Product'!$C402</f>
        <v>XRN-1610SA-32TB</v>
      </c>
      <c r="B449" s="668" t="s">
        <v>1192</v>
      </c>
    </row>
    <row r="450" spans="1:2">
      <c r="A450" t="str">
        <f>'[2]EOL Product'!$C403</f>
        <v>SBP-300HF</v>
      </c>
      <c r="B450" s="668" t="s">
        <v>1192</v>
      </c>
    </row>
    <row r="451" spans="1:2">
      <c r="A451" t="str">
        <f>'[2]EOL Product'!$C404</f>
        <v>SBP-302HF</v>
      </c>
      <c r="B451" s="668" t="s">
        <v>1192</v>
      </c>
    </row>
    <row r="452" spans="1:2">
      <c r="A452" t="str">
        <f>'[2]EOL Product'!$C405</f>
        <v>SPB-IND5</v>
      </c>
      <c r="B452" s="668" t="s">
        <v>1192</v>
      </c>
    </row>
    <row r="453" spans="1:2">
      <c r="A453" t="str">
        <f>'[2]EOL Product'!$C406</f>
        <v>XRN-810S</v>
      </c>
      <c r="B453" s="668" t="s">
        <v>1192</v>
      </c>
    </row>
    <row r="454" spans="1:2">
      <c r="A454" t="str">
        <f>'[2]EOL Product'!$C407</f>
        <v>XRN-810S-2TB</v>
      </c>
      <c r="B454" s="668" t="s">
        <v>1192</v>
      </c>
    </row>
    <row r="455" spans="1:2">
      <c r="A455" t="str">
        <f>'[2]EOL Product'!$C408</f>
        <v>XRN-810S-4TB</v>
      </c>
      <c r="B455" s="668" t="s">
        <v>1192</v>
      </c>
    </row>
    <row r="456" spans="1:2">
      <c r="A456" t="str">
        <f>'[2]EOL Product'!$C409</f>
        <v>XRN-810S-6TB</v>
      </c>
      <c r="B456" s="668" t="s">
        <v>1192</v>
      </c>
    </row>
    <row r="457" spans="1:2">
      <c r="A457" t="str">
        <f>'[2]EOL Product'!$C410</f>
        <v>XRN-810S-8TB</v>
      </c>
      <c r="B457" s="668" t="s">
        <v>1192</v>
      </c>
    </row>
    <row r="458" spans="1:2">
      <c r="A458" t="str">
        <f>'[2]EOL Product'!$C411</f>
        <v>XRN-810S-12TB</v>
      </c>
      <c r="B458" s="668" t="s">
        <v>1192</v>
      </c>
    </row>
    <row r="459" spans="1:2">
      <c r="A459" t="str">
        <f>'[2]EOL Product'!$C412</f>
        <v>XRN-3010A</v>
      </c>
      <c r="B459" s="668" t="s">
        <v>1192</v>
      </c>
    </row>
    <row r="460" spans="1:2">
      <c r="A460" t="str">
        <f>'[2]EOL Product'!$C413</f>
        <v>XRN-3010A-4TB</v>
      </c>
      <c r="B460" s="668" t="s">
        <v>1192</v>
      </c>
    </row>
    <row r="461" spans="1:2">
      <c r="A461" t="str">
        <f>'[2]EOL Product'!$C414</f>
        <v>XRN-3010A-8TB</v>
      </c>
      <c r="B461" s="668" t="s">
        <v>1192</v>
      </c>
    </row>
    <row r="462" spans="1:2">
      <c r="A462" t="str">
        <f>'[2]EOL Product'!$C415</f>
        <v>XRN-3010A-12TB</v>
      </c>
      <c r="B462" s="668" t="s">
        <v>1192</v>
      </c>
    </row>
    <row r="463" spans="1:2">
      <c r="A463" t="str">
        <f>'[2]EOL Product'!$C416</f>
        <v>XRN-3010A-16TB</v>
      </c>
      <c r="B463" s="668" t="s">
        <v>1192</v>
      </c>
    </row>
    <row r="464" spans="1:2">
      <c r="A464" t="str">
        <f>'[2]EOL Product'!$C417</f>
        <v>XRN-3010A-20TB</v>
      </c>
      <c r="B464" s="668" t="s">
        <v>1192</v>
      </c>
    </row>
    <row r="465" spans="1:2">
      <c r="A465" t="str">
        <f>'[2]EOL Product'!$C418</f>
        <v>XRN-3010A-24TB</v>
      </c>
      <c r="B465" s="668" t="s">
        <v>1192</v>
      </c>
    </row>
    <row r="466" spans="1:2">
      <c r="A466" t="str">
        <f>'[2]EOL Product'!$C419</f>
        <v>XRN-3010A-30TB</v>
      </c>
      <c r="B466" s="668" t="s">
        <v>1192</v>
      </c>
    </row>
    <row r="467" spans="1:2">
      <c r="A467" t="str">
        <f>'[2]EOL Product'!$C420</f>
        <v>XRN-3010A-36TB</v>
      </c>
      <c r="B467" s="668" t="s">
        <v>1192</v>
      </c>
    </row>
    <row r="468" spans="1:2">
      <c r="A468" t="str">
        <f>'[2]EOL Product'!$C421</f>
        <v>XRN-3010A-40TB</v>
      </c>
      <c r="B468" s="668" t="s">
        <v>1192</v>
      </c>
    </row>
    <row r="469" spans="1:2">
      <c r="A469" t="str">
        <f>'[2]EOL Product'!$C422</f>
        <v>XRN-3010A-48TB</v>
      </c>
      <c r="B469" s="668" t="s">
        <v>1192</v>
      </c>
    </row>
    <row r="470" spans="1:2">
      <c r="A470" t="str">
        <f>'[2]EOL Product'!$C423</f>
        <v>XRN-3010A-64TB</v>
      </c>
      <c r="B470" s="668" t="s">
        <v>1192</v>
      </c>
    </row>
    <row r="471" spans="1:2">
      <c r="A471" t="str">
        <f>'[2]EOL Product'!$C424</f>
        <v>SBL-100C</v>
      </c>
      <c r="B471" s="668" t="s">
        <v>1192</v>
      </c>
    </row>
    <row r="472" spans="1:2">
      <c r="A472" t="str">
        <f>'[2]EOL Product'!$C425</f>
        <v>PNM-9084QZ</v>
      </c>
      <c r="B472" s="668" t="s">
        <v>1192</v>
      </c>
    </row>
    <row r="473" spans="1:2">
      <c r="A473" t="str">
        <f>'[2]EOL Product'!$C426</f>
        <v>SBP-276HM</v>
      </c>
      <c r="B473" s="668" t="s">
        <v>1192</v>
      </c>
    </row>
    <row r="474" spans="1:2">
      <c r="A474" t="str">
        <f>'[2]EOL Product'!$C427</f>
        <v>SLA-C-E85</v>
      </c>
      <c r="B474" s="668" t="s">
        <v>1192</v>
      </c>
    </row>
    <row r="475" spans="1:2">
      <c r="A475" t="str">
        <f>'[2]EOL Product'!$C428</f>
        <v>WRR-P-E200W2-8TB</v>
      </c>
      <c r="B475" s="668" t="s">
        <v>1192</v>
      </c>
    </row>
    <row r="476" spans="1:2">
      <c r="A476" t="str">
        <f>'[2]EOL Product'!$C429</f>
        <v>WRR-P-E200W2-12TB</v>
      </c>
      <c r="B476" s="668" t="s">
        <v>1192</v>
      </c>
    </row>
    <row r="477" spans="1:2">
      <c r="A477" t="str">
        <f>'[2]EOL Product'!$C430</f>
        <v>WRR-P-E200W2-16TB</v>
      </c>
      <c r="B477" s="668" t="s">
        <v>1192</v>
      </c>
    </row>
    <row r="478" spans="1:2">
      <c r="A478" t="str">
        <f>'[2]EOL Product'!$C431</f>
        <v>WRR-P-E200W2-24TB</v>
      </c>
      <c r="B478" s="668" t="s">
        <v>1192</v>
      </c>
    </row>
    <row r="479" spans="1:2">
      <c r="A479" t="str">
        <f>'[2]EOL Product'!$C432</f>
        <v>WRR-P-E200W2-28TB</v>
      </c>
      <c r="B479" s="668" t="s">
        <v>1192</v>
      </c>
    </row>
    <row r="480" spans="1:2">
      <c r="A480" t="str">
        <f>'[2]EOL Product'!$C433</f>
        <v>WRR-P-E200W2-36TB</v>
      </c>
      <c r="B480" s="668" t="s">
        <v>1192</v>
      </c>
    </row>
    <row r="481" spans="1:2">
      <c r="A481" t="str">
        <f>'[2]EOL Product'!$C434</f>
        <v>WRR-P-E200W2-48TB</v>
      </c>
      <c r="B481" s="668" t="s">
        <v>1192</v>
      </c>
    </row>
    <row r="482" spans="1:2">
      <c r="A482" t="str">
        <f>'[2]EOL Product'!$C435</f>
        <v>WRR-P-E200S2-8TB</v>
      </c>
      <c r="B482" s="668" t="s">
        <v>1192</v>
      </c>
    </row>
    <row r="483" spans="1:2">
      <c r="A483" t="str">
        <f>'[2]EOL Product'!$C436</f>
        <v>WRR-P-E200S2-12TB</v>
      </c>
      <c r="B483" s="668" t="s">
        <v>1192</v>
      </c>
    </row>
    <row r="484" spans="1:2">
      <c r="A484" t="str">
        <f>'[2]EOL Product'!$C437</f>
        <v>WRR-P-E200S2-16TB</v>
      </c>
      <c r="B484" s="668" t="s">
        <v>1192</v>
      </c>
    </row>
    <row r="485" spans="1:2">
      <c r="A485" t="str">
        <f>'[2]EOL Product'!$C438</f>
        <v>WRR-P-E200S2-24TB</v>
      </c>
      <c r="B485" s="668" t="s">
        <v>1192</v>
      </c>
    </row>
    <row r="486" spans="1:2">
      <c r="A486" t="str">
        <f>'[2]EOL Product'!$C439</f>
        <v>WRR-P-E200S2-28TB</v>
      </c>
      <c r="B486" s="668" t="s">
        <v>1192</v>
      </c>
    </row>
    <row r="487" spans="1:2">
      <c r="A487" t="str">
        <f>'[2]EOL Product'!$C440</f>
        <v>WRR-P-E200S2-36TB</v>
      </c>
      <c r="B487" s="668" t="s">
        <v>1192</v>
      </c>
    </row>
    <row r="488" spans="1:2">
      <c r="A488" t="str">
        <f>'[2]EOL Product'!$C441</f>
        <v>WRR-P-E200S2-48TB</v>
      </c>
      <c r="B488" s="668" t="s">
        <v>1192</v>
      </c>
    </row>
    <row r="489" spans="1:2">
      <c r="A489" t="str">
        <f>'[2]EOL Product'!$C442</f>
        <v>WRR-P-E200L2-8TB</v>
      </c>
      <c r="B489" s="668" t="s">
        <v>1192</v>
      </c>
    </row>
    <row r="490" spans="1:2">
      <c r="A490" t="str">
        <f>'[2]EOL Product'!$C443</f>
        <v>WRR-P-E200L2-12TB</v>
      </c>
      <c r="B490" s="668" t="s">
        <v>1192</v>
      </c>
    </row>
    <row r="491" spans="1:2">
      <c r="A491" t="str">
        <f>'[2]EOL Product'!$C444</f>
        <v>WRR-P-E200L2-16TB</v>
      </c>
      <c r="B491" s="668" t="s">
        <v>1192</v>
      </c>
    </row>
    <row r="492" spans="1:2">
      <c r="A492" t="str">
        <f>'[2]EOL Product'!$C445</f>
        <v>WRR-P-E200L2-24TB</v>
      </c>
      <c r="B492" s="668" t="s">
        <v>1192</v>
      </c>
    </row>
    <row r="493" spans="1:2">
      <c r="A493" t="str">
        <f>'[2]EOL Product'!$C446</f>
        <v>WRR-P-E200L2-28TB</v>
      </c>
      <c r="B493" s="668" t="s">
        <v>1192</v>
      </c>
    </row>
    <row r="494" spans="1:2">
      <c r="A494" t="str">
        <f>'[2]EOL Product'!$C447</f>
        <v>WRR-P-E200L2-36TB</v>
      </c>
      <c r="B494" s="668" t="s">
        <v>1192</v>
      </c>
    </row>
    <row r="495" spans="1:2">
      <c r="A495" t="str">
        <f>'[2]EOL Product'!$C448</f>
        <v>WRR-P-E200L2-48TB</v>
      </c>
      <c r="B495" s="668" t="s">
        <v>1192</v>
      </c>
    </row>
    <row r="496" spans="1:2">
      <c r="A496" t="str">
        <f>'[2]EOL Product'!$C449</f>
        <v>WRT-P-5201W-4TB</v>
      </c>
      <c r="B496" s="668" t="s">
        <v>1192</v>
      </c>
    </row>
    <row r="497" spans="1:2">
      <c r="A497" t="str">
        <f>'[2]EOL Product'!$C450</f>
        <v>WRT-P-5201W-8TB</v>
      </c>
      <c r="B497" s="668" t="s">
        <v>1192</v>
      </c>
    </row>
    <row r="498" spans="1:2">
      <c r="A498" t="str">
        <f>'[2]EOL Product'!$C451</f>
        <v>WRT-P-5201W-12TB</v>
      </c>
      <c r="B498" s="668" t="s">
        <v>1192</v>
      </c>
    </row>
    <row r="499" spans="1:2">
      <c r="A499" t="str">
        <f>'[2]EOL Product'!$C452</f>
        <v>WRT-P-5201W-16TB</v>
      </c>
      <c r="B499" s="668" t="s">
        <v>1192</v>
      </c>
    </row>
    <row r="500" spans="1:2">
      <c r="A500" t="str">
        <f>'[2]EOL Product'!$C453</f>
        <v>WRT-P-5201W-20TB</v>
      </c>
      <c r="B500" s="668" t="s">
        <v>1192</v>
      </c>
    </row>
    <row r="501" spans="1:2">
      <c r="A501" t="str">
        <f>'[2]EOL Product'!$C454</f>
        <v>WRT-P-5201W-24TB</v>
      </c>
      <c r="B501" s="668" t="s">
        <v>1192</v>
      </c>
    </row>
    <row r="502" spans="1:2">
      <c r="A502" t="str">
        <f>'[2]EOL Product'!$C455</f>
        <v>WRT-P-5201W-36TB</v>
      </c>
      <c r="B502" s="668" t="s">
        <v>1192</v>
      </c>
    </row>
    <row r="503" spans="1:2">
      <c r="A503" t="str">
        <f>'[2]EOL Product'!$C456</f>
        <v>WRT-P-5201L-4TB</v>
      </c>
      <c r="B503" s="668" t="s">
        <v>1192</v>
      </c>
    </row>
    <row r="504" spans="1:2">
      <c r="A504" t="str">
        <f>'[2]EOL Product'!$C457</f>
        <v>WRT-P-5201L-8TB</v>
      </c>
      <c r="B504" s="668" t="s">
        <v>1192</v>
      </c>
    </row>
    <row r="505" spans="1:2">
      <c r="A505" t="str">
        <f>'[2]EOL Product'!$C458</f>
        <v>WRT-P-5201L-12TB</v>
      </c>
      <c r="B505" s="668" t="s">
        <v>1192</v>
      </c>
    </row>
    <row r="506" spans="1:2">
      <c r="A506" t="str">
        <f>'[2]EOL Product'!$C459</f>
        <v>WRT-P-5201L-16TB</v>
      </c>
      <c r="B506" s="668" t="s">
        <v>1192</v>
      </c>
    </row>
    <row r="507" spans="1:2">
      <c r="A507" t="str">
        <f>'[2]EOL Product'!$C460</f>
        <v>WRT-P-5201L-20TB</v>
      </c>
      <c r="B507" s="668" t="s">
        <v>1192</v>
      </c>
    </row>
    <row r="508" spans="1:2">
      <c r="A508" t="str">
        <f>'[2]EOL Product'!$C461</f>
        <v>WRT-P-5201L-24TB</v>
      </c>
      <c r="B508" s="668" t="s">
        <v>1192</v>
      </c>
    </row>
    <row r="509" spans="1:2">
      <c r="A509" t="str">
        <f>'[2]EOL Product'!$C462</f>
        <v>WRT-P-5201L-36TB</v>
      </c>
      <c r="B509" s="668" t="s">
        <v>1192</v>
      </c>
    </row>
    <row r="510" spans="1:2">
      <c r="A510" t="str">
        <f>'[2]EOL Product'!$C463</f>
        <v>WRT-P-3101W-4TB</v>
      </c>
      <c r="B510" s="668" t="s">
        <v>1192</v>
      </c>
    </row>
    <row r="511" spans="1:2">
      <c r="A511" t="str">
        <f>'[2]EOL Product'!$C464</f>
        <v>WRT-P-3101W-8TB</v>
      </c>
      <c r="B511" s="668" t="s">
        <v>1192</v>
      </c>
    </row>
    <row r="512" spans="1:2">
      <c r="A512" t="str">
        <f>'[2]EOL Product'!$C465</f>
        <v>WRT-P-3101W-12TB</v>
      </c>
      <c r="B512" s="668" t="s">
        <v>1192</v>
      </c>
    </row>
    <row r="513" spans="1:2">
      <c r="A513" t="str">
        <f>'[2]EOL Product'!$C466</f>
        <v>WRT-P-3101W-16TB</v>
      </c>
      <c r="B513" s="668" t="s">
        <v>1192</v>
      </c>
    </row>
    <row r="514" spans="1:2">
      <c r="A514" t="str">
        <f>'[2]EOL Product'!$C467</f>
        <v>WRT-P-3101L-4TB</v>
      </c>
      <c r="B514" s="668" t="s">
        <v>1192</v>
      </c>
    </row>
    <row r="515" spans="1:2">
      <c r="A515" t="str">
        <f>'[2]EOL Product'!$C468</f>
        <v>WRT-P-3101L-8TB</v>
      </c>
      <c r="B515" s="668" t="s">
        <v>1192</v>
      </c>
    </row>
    <row r="516" spans="1:2">
      <c r="A516" t="str">
        <f>'[2]EOL Product'!$C469</f>
        <v>WRT-P-3101L-12TB</v>
      </c>
      <c r="B516" s="668" t="s">
        <v>1192</v>
      </c>
    </row>
    <row r="517" spans="1:2">
      <c r="A517" t="str">
        <f>'[2]EOL Product'!$C470</f>
        <v>WRT-P-3101L-16TB</v>
      </c>
      <c r="B517" s="668" t="s">
        <v>1192</v>
      </c>
    </row>
    <row r="518" spans="1:2">
      <c r="A518" t="str">
        <f>'[2]EOL Product'!$C471</f>
        <v>WRT-P-3100MW-1TB</v>
      </c>
      <c r="B518" s="668" t="s">
        <v>1192</v>
      </c>
    </row>
    <row r="519" spans="1:2">
      <c r="A519" t="str">
        <f>'[2]EOL Product'!$C472</f>
        <v>WRT-P-3100MW-2TB</v>
      </c>
      <c r="B519" s="668" t="s">
        <v>1192</v>
      </c>
    </row>
    <row r="520" spans="1:2">
      <c r="A520" t="str">
        <f>'[2]EOL Product'!$C473</f>
        <v>WWT-P-7200MW</v>
      </c>
      <c r="B520" s="668" t="s">
        <v>1192</v>
      </c>
    </row>
    <row r="521" spans="1:2">
      <c r="A521" t="str">
        <f>'[2]EOL Product'!$C474</f>
        <v>WWT-P-3201W</v>
      </c>
      <c r="B521" s="668" t="s">
        <v>1192</v>
      </c>
    </row>
    <row r="522" spans="1:2">
      <c r="A522" t="str">
        <f>'[2]EOL Product'!$C475</f>
        <v>WWT-P-3201L</v>
      </c>
      <c r="B522" s="668" t="s">
        <v>1192</v>
      </c>
    </row>
    <row r="523" spans="1:2">
      <c r="A523" t="str">
        <f>'[2]EOL Product'!$C476</f>
        <v>WWT-P-7401W</v>
      </c>
      <c r="B523" s="668" t="s">
        <v>1192</v>
      </c>
    </row>
    <row r="524" spans="1:2">
      <c r="A524" t="str">
        <f>'[2]EOL Product'!$C477</f>
        <v>WWT-P-7401L</v>
      </c>
      <c r="B524" s="668" t="s">
        <v>1192</v>
      </c>
    </row>
    <row r="525" spans="1:2">
      <c r="A525" t="str">
        <f>'[2]EOL Product'!$C478</f>
        <v>SBP-300HM1</v>
      </c>
      <c r="B525" s="668" t="s">
        <v>1192</v>
      </c>
    </row>
    <row r="526" spans="1:2">
      <c r="A526" t="str">
        <f>'[2]EOL Product'!$C479</f>
        <v>SBP-300KM</v>
      </c>
      <c r="B526" s="668" t="s">
        <v>1192</v>
      </c>
    </row>
    <row r="527" spans="1:2">
      <c r="A527" t="str">
        <f>'[2]EOL Product'!$C480</f>
        <v>SBP-300PM</v>
      </c>
      <c r="B527" s="668" t="s">
        <v>1192</v>
      </c>
    </row>
    <row r="528" spans="1:2">
      <c r="A528" t="str">
        <f>'[2]EOL Product'!$C481</f>
        <v>PWR-24AC-1-3-ULW</v>
      </c>
      <c r="B528" s="668" t="s">
        <v>1192</v>
      </c>
    </row>
    <row r="529" spans="1:2">
      <c r="A529" t="str">
        <f>'[2]EOL Product'!$C482</f>
        <v>PWR-24AC-50VA-UL</v>
      </c>
      <c r="B529" s="668" t="s">
        <v>1192</v>
      </c>
    </row>
    <row r="530" spans="1:2">
      <c r="A530" t="str">
        <f>'[2]EOL Product'!$C483</f>
        <v>PNM-9002VQS</v>
      </c>
      <c r="B530" s="668" t="s">
        <v>1192</v>
      </c>
    </row>
    <row r="531" spans="1:2">
      <c r="A531" t="str">
        <f>'[2]EOL Product'!$C484</f>
        <v>HRX-821</v>
      </c>
      <c r="B531" s="668" t="s">
        <v>1192</v>
      </c>
    </row>
    <row r="532" spans="1:2">
      <c r="A532" t="str">
        <f>'[2]EOL Product'!$C485</f>
        <v>HRX-821-4TB</v>
      </c>
      <c r="B532" s="668" t="s">
        <v>1192</v>
      </c>
    </row>
    <row r="533" spans="1:2">
      <c r="A533" t="str">
        <f>'[2]EOL Product'!$C486</f>
        <v>HRX-821-6TB</v>
      </c>
      <c r="B533" s="668" t="s">
        <v>1192</v>
      </c>
    </row>
    <row r="534" spans="1:2">
      <c r="A534" t="str">
        <f>'[2]EOL Product'!$C487</f>
        <v>HRX-821-8TB</v>
      </c>
      <c r="B534" s="668" t="s">
        <v>1192</v>
      </c>
    </row>
    <row r="535" spans="1:2">
      <c r="A535" t="str">
        <f>'[2]EOL Product'!$C488</f>
        <v>HRX-821-12TB</v>
      </c>
      <c r="B535" s="668" t="s">
        <v>1192</v>
      </c>
    </row>
    <row r="536" spans="1:2">
      <c r="A536" t="str">
        <f>'[2]EOL Product'!$C489</f>
        <v>HRX-821-16TB</v>
      </c>
      <c r="B536" s="668" t="s">
        <v>1192</v>
      </c>
    </row>
    <row r="537" spans="1:2">
      <c r="A537" t="str">
        <f>'[2]EOL Product'!$C490</f>
        <v>HRX-821-24TB</v>
      </c>
      <c r="B537" s="668" t="s">
        <v>1192</v>
      </c>
    </row>
    <row r="538" spans="1:2">
      <c r="A538" t="str">
        <f>'[2]EOL Product'!$C491</f>
        <v>HRX-820</v>
      </c>
      <c r="B538" s="668" t="s">
        <v>1192</v>
      </c>
    </row>
    <row r="539" spans="1:2">
      <c r="A539" t="str">
        <f>'[2]EOL Product'!$C492</f>
        <v>HRX-820-4TB</v>
      </c>
      <c r="B539" s="668" t="s">
        <v>1192</v>
      </c>
    </row>
    <row r="540" spans="1:2">
      <c r="A540" t="str">
        <f>'[2]EOL Product'!$C493</f>
        <v>HRX-820-6TB</v>
      </c>
      <c r="B540" s="668" t="s">
        <v>1192</v>
      </c>
    </row>
    <row r="541" spans="1:2">
      <c r="A541" t="str">
        <f>'[2]EOL Product'!$C494</f>
        <v>HRX-820-8TB</v>
      </c>
      <c r="B541" s="668" t="s">
        <v>1192</v>
      </c>
    </row>
    <row r="542" spans="1:2">
      <c r="A542" t="str">
        <f>'[2]EOL Product'!$C495</f>
        <v>HRX-820-12TB</v>
      </c>
      <c r="B542" s="668" t="s">
        <v>1192</v>
      </c>
    </row>
    <row r="543" spans="1:2">
      <c r="A543" t="str">
        <f>'[2]EOL Product'!$C496</f>
        <v>HRX-421</v>
      </c>
      <c r="B543" s="668" t="s">
        <v>1192</v>
      </c>
    </row>
    <row r="544" spans="1:2">
      <c r="A544" t="str">
        <f>'[2]EOL Product'!$C497</f>
        <v>HRX-421-2TB</v>
      </c>
      <c r="B544" s="668" t="s">
        <v>1192</v>
      </c>
    </row>
    <row r="545" spans="1:2">
      <c r="A545" t="str">
        <f>'[2]EOL Product'!$C498</f>
        <v>HRX-421-4TB</v>
      </c>
      <c r="B545" s="668" t="s">
        <v>1192</v>
      </c>
    </row>
    <row r="546" spans="1:2">
      <c r="A546" t="str">
        <f>'[2]EOL Product'!$C499</f>
        <v>HRX-421-6TB</v>
      </c>
      <c r="B546" s="668" t="s">
        <v>1192</v>
      </c>
    </row>
    <row r="547" spans="1:2">
      <c r="A547" t="str">
        <f>'[2]EOL Product'!$C500</f>
        <v>HRX-421-8TB</v>
      </c>
      <c r="B547" s="668" t="s">
        <v>1192</v>
      </c>
    </row>
    <row r="548" spans="1:2">
      <c r="A548" t="str">
        <f>'[2]EOL Product'!$C501</f>
        <v>HRX-421-12TB</v>
      </c>
      <c r="B548" s="668" t="s">
        <v>1192</v>
      </c>
    </row>
    <row r="549" spans="1:2">
      <c r="A549" t="str">
        <f>'[2]EOL Product'!$C502</f>
        <v>HRX-420</v>
      </c>
      <c r="B549" s="668" t="s">
        <v>1192</v>
      </c>
    </row>
    <row r="550" spans="1:2">
      <c r="A550" t="str">
        <f>'[2]EOL Product'!$C503</f>
        <v>HRX-420-2TB</v>
      </c>
      <c r="B550" s="668" t="s">
        <v>1192</v>
      </c>
    </row>
    <row r="551" spans="1:2">
      <c r="A551" t="str">
        <f>'[2]EOL Product'!$C504</f>
        <v>HRX-420-4TB</v>
      </c>
      <c r="B551" s="668" t="s">
        <v>1192</v>
      </c>
    </row>
    <row r="552" spans="1:2">
      <c r="A552" t="str">
        <f>'[2]EOL Product'!$C505</f>
        <v>HRX-420-6TB</v>
      </c>
      <c r="B552" s="668" t="s">
        <v>1192</v>
      </c>
    </row>
    <row r="553" spans="1:2">
      <c r="A553" t="str">
        <f>'[2]EOL Product'!$C506</f>
        <v>HRX-1621</v>
      </c>
      <c r="B553" s="668" t="s">
        <v>1192</v>
      </c>
    </row>
    <row r="554" spans="1:2">
      <c r="A554" t="str">
        <f>'[2]EOL Product'!$C507</f>
        <v>HRX-1621-4TB</v>
      </c>
      <c r="B554" s="668" t="s">
        <v>1192</v>
      </c>
    </row>
    <row r="555" spans="1:2">
      <c r="A555" t="str">
        <f>'[2]EOL Product'!$C508</f>
        <v>HRX-1621-8TB</v>
      </c>
      <c r="B555" s="668" t="s">
        <v>1192</v>
      </c>
    </row>
    <row r="556" spans="1:2">
      <c r="A556" t="str">
        <f>'[2]EOL Product'!$C509</f>
        <v>HRX-1621-12TB</v>
      </c>
      <c r="B556" s="668" t="s">
        <v>1192</v>
      </c>
    </row>
    <row r="557" spans="1:2">
      <c r="A557" t="str">
        <f>'[2]EOL Product'!$C510</f>
        <v>HRX-1621-16TB</v>
      </c>
      <c r="B557" s="668" t="s">
        <v>1192</v>
      </c>
    </row>
    <row r="558" spans="1:2">
      <c r="A558" t="str">
        <f>'[2]EOL Product'!$C511</f>
        <v>HRX-1621-20TB</v>
      </c>
      <c r="B558" s="668" t="s">
        <v>1192</v>
      </c>
    </row>
    <row r="559" spans="1:2">
      <c r="A559" t="str">
        <f>'[2]EOL Product'!$C512</f>
        <v>HRX-1621-24TB</v>
      </c>
      <c r="B559" s="668" t="s">
        <v>1192</v>
      </c>
    </row>
    <row r="560" spans="1:2">
      <c r="A560" t="str">
        <f>'[2]EOL Product'!$C513</f>
        <v>HRX-1621-30TB</v>
      </c>
      <c r="B560" s="668" t="s">
        <v>1192</v>
      </c>
    </row>
    <row r="561" spans="1:2">
      <c r="A561" t="str">
        <f>'[2]EOL Product'!$C514</f>
        <v>HRX-1621-36TB</v>
      </c>
      <c r="B561" s="668" t="s">
        <v>1192</v>
      </c>
    </row>
    <row r="562" spans="1:2">
      <c r="A562" t="str">
        <f>'[2]EOL Product'!$C515</f>
        <v>HRX-1621-48TB</v>
      </c>
      <c r="B562" s="668" t="s">
        <v>1192</v>
      </c>
    </row>
    <row r="563" spans="1:2">
      <c r="A563" t="str">
        <f>'[2]EOL Product'!$C516</f>
        <v>HRX-1620</v>
      </c>
      <c r="B563" s="668" t="s">
        <v>1192</v>
      </c>
    </row>
    <row r="564" spans="1:2">
      <c r="A564" t="str">
        <f>'[2]EOL Product'!$C517</f>
        <v>HRX-1620-4TB</v>
      </c>
      <c r="B564" s="668" t="s">
        <v>1192</v>
      </c>
    </row>
    <row r="565" spans="1:2">
      <c r="A565" t="str">
        <f>'[2]EOL Product'!$C518</f>
        <v>QND-6032R</v>
      </c>
      <c r="B565" s="668" t="s">
        <v>1192</v>
      </c>
    </row>
    <row r="566" spans="1:2">
      <c r="A566" t="str">
        <f>'[2]EOL Product'!$C519</f>
        <v>QNO-6032R</v>
      </c>
      <c r="B566" s="668" t="s">
        <v>1192</v>
      </c>
    </row>
    <row r="567" spans="1:2">
      <c r="A567" t="str">
        <f>'[2]EOL Product'!$C520</f>
        <v>QNV-8030R</v>
      </c>
      <c r="B567" s="668" t="s">
        <v>1192</v>
      </c>
    </row>
    <row r="568" spans="1:2">
      <c r="A568" t="str">
        <f>'[2]EOL Product'!$C521</f>
        <v>HRX-1620-10TB</v>
      </c>
      <c r="B568" s="668" t="s">
        <v>1192</v>
      </c>
    </row>
    <row r="569" spans="1:2">
      <c r="A569" t="str">
        <f>'[2]EOL Product'!$C522</f>
        <v>HRX-1620-12TB</v>
      </c>
      <c r="B569" s="668" t="s">
        <v>1192</v>
      </c>
    </row>
    <row r="570" spans="1:2">
      <c r="A570" t="str">
        <f>'[2]EOL Product'!$C523</f>
        <v>SLA-F-M419DN</v>
      </c>
      <c r="B570" s="668" t="s">
        <v>1192</v>
      </c>
    </row>
    <row r="571" spans="1:2">
      <c r="A571" t="str">
        <f>'[2]EOL Product'!$C524</f>
        <v>SBP-917PVMW</v>
      </c>
      <c r="B571" s="668" t="s">
        <v>1192</v>
      </c>
    </row>
    <row r="572" spans="1:2">
      <c r="A572" t="str">
        <f>'[2]EOL Product'!$C525</f>
        <v>QNP-6230RH</v>
      </c>
      <c r="B572" s="668" t="s">
        <v>1192</v>
      </c>
    </row>
    <row r="573" spans="1:2">
      <c r="A573" t="str">
        <f>'[2]EOL Product'!$C526</f>
        <v>XNP-6321H</v>
      </c>
      <c r="B573" s="668" t="s">
        <v>1192</v>
      </c>
    </row>
    <row r="574" spans="1:2">
      <c r="A574" t="str">
        <f>'[2]EOL Product'!$C527</f>
        <v>XNZ-L6320</v>
      </c>
      <c r="B574" s="668" t="s">
        <v>1192</v>
      </c>
    </row>
    <row r="575" spans="1:2">
      <c r="A575" t="str">
        <f>'[2]EOL Product'!$C528</f>
        <v>SPE-110</v>
      </c>
      <c r="B575" s="668" t="s">
        <v>1192</v>
      </c>
    </row>
    <row r="576" spans="1:2">
      <c r="A576" t="str">
        <f>'[2]EOL Product'!$C529</f>
        <v>SPE-410</v>
      </c>
      <c r="B576" s="668" t="s">
        <v>1192</v>
      </c>
    </row>
    <row r="577" spans="1:2">
      <c r="A577" t="str">
        <f>'[2]EOL Product'!$C530</f>
        <v>HRX-1620-6TB</v>
      </c>
      <c r="B577" s="668" t="s">
        <v>1192</v>
      </c>
    </row>
    <row r="578" spans="1:2">
      <c r="A578" t="str">
        <f>'[2]EOL Product'!$C531</f>
        <v>HRX-1620-8TB</v>
      </c>
      <c r="B578" s="668" t="s">
        <v>1192</v>
      </c>
    </row>
    <row r="579" spans="1:2">
      <c r="A579" t="str">
        <f>'[2]EOL Product'!$C532</f>
        <v>XRN-2011A</v>
      </c>
      <c r="B579" s="668" t="s">
        <v>1192</v>
      </c>
    </row>
    <row r="580" spans="1:2">
      <c r="A580" t="str">
        <f>'[2]EOL Product'!$C533</f>
        <v>XRN-2011A-8TB</v>
      </c>
      <c r="B580" s="668" t="s">
        <v>1192</v>
      </c>
    </row>
    <row r="581" spans="1:2">
      <c r="A581" t="str">
        <f>'[2]EOL Product'!$C534</f>
        <v>XRN-2011A-16TB</v>
      </c>
      <c r="B581" s="668" t="s">
        <v>1192</v>
      </c>
    </row>
    <row r="582" spans="1:2">
      <c r="A582" t="str">
        <f>'[2]EOL Product'!$C535</f>
        <v>XRN-2011A-24TB</v>
      </c>
      <c r="B582" s="668" t="s">
        <v>1192</v>
      </c>
    </row>
    <row r="583" spans="1:2">
      <c r="A583" t="str">
        <f>'[2]EOL Product'!$C536</f>
        <v>XRN-2011A-32TB</v>
      </c>
      <c r="B583" s="668" t="s">
        <v>1192</v>
      </c>
    </row>
    <row r="584" spans="1:2">
      <c r="A584" t="str">
        <f>'[2]EOL Product'!$C537</f>
        <v>XRN-2011A-48TB</v>
      </c>
      <c r="B584" s="668" t="s">
        <v>1192</v>
      </c>
    </row>
    <row r="585" spans="1:2">
      <c r="A585" t="str">
        <f>'[2]EOL Product'!$C538</f>
        <v>OP-A2FMD-01</v>
      </c>
      <c r="B585" s="668" t="s">
        <v>1192</v>
      </c>
    </row>
    <row r="586" spans="1:2">
      <c r="A586" t="str">
        <f>'[2]EOL Product'!$C539</f>
        <v>XNP-6320RH</v>
      </c>
      <c r="B586" s="668" t="s">
        <v>1192</v>
      </c>
    </row>
    <row r="587" spans="1:2">
      <c r="A587" t="str">
        <f>'[2]EOL Product'!$C540</f>
        <v>EN-BR324-0</v>
      </c>
      <c r="B587" s="668" t="s">
        <v>1192</v>
      </c>
    </row>
    <row r="588" spans="1:2">
      <c r="A588" t="str">
        <f>'[2]EOL Product'!$C541</f>
        <v>XND-6085V</v>
      </c>
      <c r="B588" s="668" t="s">
        <v>1192</v>
      </c>
    </row>
    <row r="589" spans="1:2">
      <c r="A589" t="str">
        <f>'[2]EOL Product'!$C542</f>
        <v>XNP-6320HS</v>
      </c>
      <c r="B589" s="668" t="s">
        <v>1192</v>
      </c>
    </row>
    <row r="590" spans="1:2">
      <c r="A590" t="str">
        <f>'[2]EOL Product'!$C543</f>
        <v>XNZ-6320</v>
      </c>
      <c r="B590" s="668" t="s">
        <v>1192</v>
      </c>
    </row>
    <row r="591" spans="1:2">
      <c r="A591" t="str">
        <f>'[2]EOL Product'!$C544</f>
        <v>SBP-317HM</v>
      </c>
      <c r="B591" s="668" t="s">
        <v>1192</v>
      </c>
    </row>
    <row r="592" spans="1:2">
      <c r="A592" t="str">
        <f>'[2]EOL Product'!$C545</f>
        <v>PWR-P-POE30</v>
      </c>
      <c r="B592" s="668" t="s">
        <v>1192</v>
      </c>
    </row>
    <row r="593" spans="1:2">
      <c r="A593" t="str">
        <f>'[2]EOL Product'!$C546</f>
        <v>SWT-P-242-360</v>
      </c>
      <c r="B593" s="668" t="s">
        <v>1192</v>
      </c>
    </row>
    <row r="594" spans="1:2">
      <c r="A594" t="str">
        <f>'[2]EOL Product'!$C547</f>
        <v>SWT-P-162-240</v>
      </c>
      <c r="B594" s="668" t="s">
        <v>1192</v>
      </c>
    </row>
    <row r="595" spans="1:2">
      <c r="A595" t="str">
        <f>'[2]EOL Product'!$C548</f>
        <v>SWT-P-81-240</v>
      </c>
      <c r="B595" s="668" t="s">
        <v>1192</v>
      </c>
    </row>
    <row r="596" spans="1:2">
      <c r="A596" t="str">
        <f>'[2]EOL Product'!$C549</f>
        <v>SWT-P-162-480B</v>
      </c>
      <c r="B596" s="668" t="s">
        <v>1192</v>
      </c>
    </row>
    <row r="597" spans="1:2">
      <c r="A597" t="str">
        <f>'[2]EOL Product'!$C550</f>
        <v>SBP-120NM</v>
      </c>
      <c r="B597" s="668" t="s">
        <v>1192</v>
      </c>
    </row>
    <row r="598" spans="1:2">
      <c r="A598" t="str">
        <f>'[2]EOL Product'!$C551</f>
        <v>QNE-8021R</v>
      </c>
      <c r="B598" s="668" t="s">
        <v>1192</v>
      </c>
    </row>
    <row r="599" spans="1:2">
      <c r="A599" t="str">
        <f>'[2]EOL Product'!$C552</f>
        <v>EN-SU304-0</v>
      </c>
      <c r="B599" s="668" t="s">
        <v>1192</v>
      </c>
    </row>
    <row r="600" spans="1:2">
      <c r="A600" t="str">
        <f>'[2]EOL Product'!$C553</f>
        <v>XNP-6321</v>
      </c>
      <c r="B600" s="668" t="s">
        <v>1192</v>
      </c>
    </row>
    <row r="601" spans="1:2">
      <c r="A601" t="str">
        <f>'[2]EOL Product'!$C554</f>
        <v>XND-6081F</v>
      </c>
      <c r="B601" s="668" t="s">
        <v>1192</v>
      </c>
    </row>
    <row r="602" spans="1:2">
      <c r="A602" t="str">
        <f>'[2]EOL Product'!$C555</f>
        <v>QNV-7080R</v>
      </c>
      <c r="B602" s="668" t="s">
        <v>1192</v>
      </c>
    </row>
    <row r="603" spans="1:2">
      <c r="A603" t="str">
        <f>'[2]EOL Product'!$C556</f>
        <v>PNM-9000VQ</v>
      </c>
      <c r="B603" s="668" t="s">
        <v>1192</v>
      </c>
    </row>
    <row r="604" spans="1:2">
      <c r="A604" t="str">
        <f>'[2]EOL Product'!$C557</f>
        <v>TNV-7010RC</v>
      </c>
      <c r="B604" s="668" t="s">
        <v>1192</v>
      </c>
    </row>
    <row r="605" spans="1:2">
      <c r="A605" t="str">
        <f>'[2]EOL Product'!$C558</f>
        <v>TNV-8010C</v>
      </c>
      <c r="B605" s="668" t="s">
        <v>1192</v>
      </c>
    </row>
    <row r="606" spans="1:2">
      <c r="A606" t="str">
        <f>'[2]EOL Product'!$C559</f>
        <v>SBP-2CTW</v>
      </c>
      <c r="B606" s="668" t="s">
        <v>1192</v>
      </c>
    </row>
    <row r="607" spans="1:2">
      <c r="A607" t="str">
        <f>'[2]EOL Product'!$C560</f>
        <v>PNM-9321VQP</v>
      </c>
      <c r="B607" s="668" t="s">
        <v>1192</v>
      </c>
    </row>
    <row r="608" spans="1:2">
      <c r="A608" t="str">
        <f>'[2]EOL Product'!$C561</f>
        <v>SHB-D-9000H</v>
      </c>
      <c r="B608" s="668" t="s">
        <v>1192</v>
      </c>
    </row>
    <row r="609" spans="1:2">
      <c r="A609" t="str">
        <f>'[2]EOL Product'!$C562</f>
        <v>SBP-300PMW</v>
      </c>
      <c r="B609" s="668" t="s">
        <v>1192</v>
      </c>
    </row>
    <row r="610" spans="1:2">
      <c r="A610" t="str">
        <f>'[2]EOL Product'!$C563</f>
        <v>SBP-300KMW</v>
      </c>
      <c r="B610" s="668" t="s">
        <v>1192</v>
      </c>
    </row>
    <row r="611" spans="1:2">
      <c r="A611" t="str">
        <f>'[2]EOL Product'!$C564</f>
        <v>PNM-9030V</v>
      </c>
      <c r="B611" s="668" t="s">
        <v>1192</v>
      </c>
    </row>
    <row r="612" spans="1:2">
      <c r="A612" t="str">
        <f>'[2]EOL Product'!$C565</f>
        <v>SCV-6083R</v>
      </c>
      <c r="B612" s="668" t="s">
        <v>1192</v>
      </c>
    </row>
    <row r="613" spans="1:2">
      <c r="A613" t="str">
        <f>'[2]EOL Product'!$C566</f>
        <v>SCD-6083R</v>
      </c>
      <c r="B613" s="668" t="s">
        <v>1192</v>
      </c>
    </row>
    <row r="614" spans="1:2">
      <c r="A614" t="str">
        <f>'[2]EOL Product'!$C567</f>
        <v>SCB-6003</v>
      </c>
      <c r="B614" s="668" t="s">
        <v>1192</v>
      </c>
    </row>
    <row r="615" spans="1:2">
      <c r="A615" t="str">
        <f>'[2]EOL Product'!$C568</f>
        <v>SBM-4040</v>
      </c>
      <c r="B615" s="668" t="s">
        <v>1192</v>
      </c>
    </row>
    <row r="616" spans="1:2">
      <c r="A616" t="str">
        <f>'[2]EOL Product'!$C569</f>
        <v>SCO-6023R</v>
      </c>
      <c r="B616" s="668" t="s">
        <v>1192</v>
      </c>
    </row>
    <row r="617" spans="1:2">
      <c r="A617" t="str">
        <f>'[2]EOL Product'!$C570</f>
        <v>SMT-3233</v>
      </c>
      <c r="B617" s="668" t="s">
        <v>1196</v>
      </c>
    </row>
    <row r="618" spans="1:2">
      <c r="A618" t="str">
        <f>'[2]EOL Product'!$C571</f>
        <v>QNV-7010R</v>
      </c>
      <c r="B618" s="668" t="s">
        <v>1192</v>
      </c>
    </row>
    <row r="619" spans="1:2">
      <c r="A619" t="str">
        <f>'[2]EOL Product'!$C572</f>
        <v>QNV-7020R</v>
      </c>
      <c r="B619" s="668" t="s">
        <v>1192</v>
      </c>
    </row>
    <row r="620" spans="1:2">
      <c r="A620" t="str">
        <f>'[2]EOL Product'!$C573</f>
        <v>QND-7080R</v>
      </c>
      <c r="B620" s="668" t="s">
        <v>1192</v>
      </c>
    </row>
    <row r="621" spans="1:2">
      <c r="A621" t="str">
        <f>'[2]EOL Product'!$C574</f>
        <v>QND-7010R</v>
      </c>
      <c r="B621" s="668" t="s">
        <v>1192</v>
      </c>
    </row>
    <row r="622" spans="1:2">
      <c r="A622" t="str">
        <f>'[2]EOL Product'!$C575</f>
        <v>QND-7020R</v>
      </c>
      <c r="B622" s="668" t="s">
        <v>1192</v>
      </c>
    </row>
    <row r="623" spans="1:2">
      <c r="A623" t="str">
        <f>'[2]EOL Product'!$C576</f>
        <v>QND-7030R</v>
      </c>
      <c r="B623" s="668" t="s">
        <v>1192</v>
      </c>
    </row>
    <row r="624" spans="1:2">
      <c r="A624" t="str">
        <f>'[2]EOL Product'!$C577</f>
        <v>QNO-7080R</v>
      </c>
      <c r="B624" s="668" t="s">
        <v>1192</v>
      </c>
    </row>
    <row r="625" spans="1:2">
      <c r="A625" t="str">
        <f>'[2]EOL Product'!$C578</f>
        <v>QNO-7010R</v>
      </c>
      <c r="B625" s="668" t="s">
        <v>1192</v>
      </c>
    </row>
    <row r="626" spans="1:2">
      <c r="A626" t="str">
        <f>'[2]EOL Product'!$C579</f>
        <v>QNO-7020R</v>
      </c>
      <c r="B626" s="668" t="s">
        <v>1192</v>
      </c>
    </row>
    <row r="627" spans="1:2">
      <c r="A627" t="str">
        <f>'[2]EOL Product'!$C580</f>
        <v>PNF-9010RV</v>
      </c>
      <c r="B627" s="668" t="s">
        <v>1192</v>
      </c>
    </row>
    <row r="628" spans="1:2">
      <c r="A628" t="str">
        <f>'[2]EOL Product'!$C581</f>
        <v>PNM-9080VQ</v>
      </c>
      <c r="B628" s="668" t="s">
        <v>1192</v>
      </c>
    </row>
    <row r="629" spans="1:2">
      <c r="A629" t="str">
        <f>'[2]EOL Product'!$C582</f>
        <v>PNM-9081VQ</v>
      </c>
      <c r="B629" s="668" t="s">
        <v>1192</v>
      </c>
    </row>
    <row r="630" spans="1:2">
      <c r="A630" t="str">
        <f>'[2]EOL Product'!$C583</f>
        <v>PNM-7000VD</v>
      </c>
      <c r="B630" s="668" t="s">
        <v>1192</v>
      </c>
    </row>
    <row r="631" spans="1:2">
      <c r="A631" t="str">
        <f>'[2]EOL Product'!$C584</f>
        <v>PNP-9200RH</v>
      </c>
      <c r="B631" s="668" t="s">
        <v>1192</v>
      </c>
    </row>
    <row r="632" spans="1:2">
      <c r="A632" t="str">
        <f>'[2]EOL Product'!$C585</f>
        <v>PNF-9010R</v>
      </c>
      <c r="B632" s="668" t="s">
        <v>1192</v>
      </c>
    </row>
    <row r="633" spans="1:2">
      <c r="A633" t="str">
        <f>'[2]EOL Product'!$C586</f>
        <v>HCD-7030R</v>
      </c>
      <c r="B633" s="668" t="s">
        <v>1192</v>
      </c>
    </row>
    <row r="634" spans="1:2">
      <c r="A634" t="str">
        <f>'[2]EOL Product'!$C587</f>
        <v>HCZ-6320</v>
      </c>
      <c r="B634" s="668" t="s">
        <v>1192</v>
      </c>
    </row>
    <row r="635" spans="1:2">
      <c r="A635" t="str">
        <f>'[2]EOL Product'!$C588</f>
        <v>PWR-24AC-16-8UL</v>
      </c>
      <c r="B635" s="668" t="s">
        <v>1192</v>
      </c>
    </row>
    <row r="636" spans="1:2">
      <c r="A636" t="str">
        <f>'[2]EOL Product'!$C589</f>
        <v>PWR-15DC-4-2UL</v>
      </c>
      <c r="B636" s="668" t="s">
        <v>1192</v>
      </c>
    </row>
    <row r="637" spans="1:2">
      <c r="A637" t="str">
        <f>'[2]EOL Product'!$C590</f>
        <v>PWR-12DC-4-5</v>
      </c>
      <c r="B637" s="668" t="s">
        <v>1192</v>
      </c>
    </row>
    <row r="638" spans="1:2">
      <c r="A638" t="str">
        <f>'[2]EOL Product'!$C591</f>
        <v>SHD-317F</v>
      </c>
      <c r="B638" s="668" t="s">
        <v>1192</v>
      </c>
    </row>
    <row r="639" spans="1:2">
      <c r="A639" t="str">
        <f>'[2]EOL Product'!$C592</f>
        <v>WRR-P-E200W1-8TB</v>
      </c>
      <c r="B639" s="668" t="s">
        <v>1192</v>
      </c>
    </row>
    <row r="640" spans="1:2">
      <c r="A640" t="str">
        <f>'[2]EOL Product'!$C593</f>
        <v>WRR-P-E200W1-12TB</v>
      </c>
      <c r="B640" s="668" t="s">
        <v>1192</v>
      </c>
    </row>
    <row r="641" spans="1:2">
      <c r="A641" t="str">
        <f>'[2]EOL Product'!$C594</f>
        <v>WRR-P-E200W1-16TB</v>
      </c>
      <c r="B641" s="668" t="s">
        <v>1192</v>
      </c>
    </row>
    <row r="642" spans="1:2">
      <c r="A642" t="str">
        <f>'[2]EOL Product'!$C595</f>
        <v>WRR-P-E200W1-24TB</v>
      </c>
      <c r="B642" s="668" t="s">
        <v>1192</v>
      </c>
    </row>
    <row r="643" spans="1:2">
      <c r="A643" t="str">
        <f>'[2]EOL Product'!$C596</f>
        <v>WRR-P-E200W1-28TB</v>
      </c>
      <c r="B643" s="668" t="s">
        <v>1192</v>
      </c>
    </row>
    <row r="644" spans="1:2">
      <c r="A644" t="str">
        <f>'[2]EOL Product'!$C597</f>
        <v>WRR-P-E200W1-36TB</v>
      </c>
      <c r="B644" s="668" t="s">
        <v>1192</v>
      </c>
    </row>
    <row r="645" spans="1:2">
      <c r="A645" t="str">
        <f>'[2]EOL Product'!$C598</f>
        <v>WRR-P-E200W1-42TB</v>
      </c>
      <c r="B645" s="668" t="s">
        <v>1192</v>
      </c>
    </row>
    <row r="646" spans="1:2">
      <c r="A646" t="str">
        <f>'[2]EOL Product'!$C599</f>
        <v>WRR-P-E200S1-8TB</v>
      </c>
      <c r="B646" s="668" t="s">
        <v>1192</v>
      </c>
    </row>
    <row r="647" spans="1:2">
      <c r="A647" t="str">
        <f>'[2]EOL Product'!$C600</f>
        <v>WRR-P-E200S1-12TB</v>
      </c>
      <c r="B647" s="668" t="s">
        <v>1192</v>
      </c>
    </row>
    <row r="648" spans="1:2">
      <c r="A648" t="str">
        <f>'[2]EOL Product'!$C601</f>
        <v>WRR-P-E200S1-16TB</v>
      </c>
      <c r="B648" s="668" t="s">
        <v>1192</v>
      </c>
    </row>
    <row r="649" spans="1:2">
      <c r="A649" t="str">
        <f>'[2]EOL Product'!$C602</f>
        <v>WRR-P-E200S1-24TB</v>
      </c>
      <c r="B649" s="668" t="s">
        <v>1192</v>
      </c>
    </row>
    <row r="650" spans="1:2">
      <c r="A650" t="str">
        <f>'[2]EOL Product'!$C603</f>
        <v>WRR-P-E200S1-28TB</v>
      </c>
      <c r="B650" s="668" t="s">
        <v>1192</v>
      </c>
    </row>
    <row r="651" spans="1:2">
      <c r="A651" t="str">
        <f>'[2]EOL Product'!$C604</f>
        <v>WRR-P-E200S1-36TB</v>
      </c>
      <c r="B651" s="668" t="s">
        <v>1192</v>
      </c>
    </row>
    <row r="652" spans="1:2">
      <c r="A652" t="str">
        <f>'[2]EOL Product'!$C605</f>
        <v>WRR-P-E200S1-42TB</v>
      </c>
      <c r="B652" s="668" t="s">
        <v>1192</v>
      </c>
    </row>
    <row r="653" spans="1:2">
      <c r="A653" t="str">
        <f>'[2]EOL Product'!$C606</f>
        <v>WRR-P-E200L1-8TB</v>
      </c>
      <c r="B653" s="668" t="s">
        <v>1192</v>
      </c>
    </row>
    <row r="654" spans="1:2">
      <c r="A654" t="str">
        <f>'[2]EOL Product'!$C607</f>
        <v>WRR-P-E200L1-12TB</v>
      </c>
      <c r="B654" s="668" t="s">
        <v>1192</v>
      </c>
    </row>
    <row r="655" spans="1:2">
      <c r="A655" t="str">
        <f>'[2]EOL Product'!$C608</f>
        <v>WRR-P-E200L1-16TB</v>
      </c>
      <c r="B655" s="668" t="s">
        <v>1192</v>
      </c>
    </row>
    <row r="656" spans="1:2">
      <c r="A656" t="str">
        <f>'[2]EOL Product'!$C609</f>
        <v>WRR-P-E200L1-24TB</v>
      </c>
      <c r="B656" s="668" t="s">
        <v>1192</v>
      </c>
    </row>
    <row r="657" spans="1:2">
      <c r="A657" t="str">
        <f>'[2]EOL Product'!$C610</f>
        <v>WRR-P-E200L1-28TB</v>
      </c>
      <c r="B657" s="668" t="s">
        <v>1192</v>
      </c>
    </row>
    <row r="658" spans="1:2">
      <c r="A658" t="str">
        <f>'[2]EOL Product'!$C611</f>
        <v>WRR-P-E200L1-36TB</v>
      </c>
      <c r="B658" s="668" t="s">
        <v>1192</v>
      </c>
    </row>
    <row r="659" spans="1:2">
      <c r="A659" t="str">
        <f>'[2]EOL Product'!$C612</f>
        <v>WRR-P-E200L1-42TB</v>
      </c>
      <c r="B659" s="668" t="s">
        <v>1192</v>
      </c>
    </row>
    <row r="660" spans="1:2">
      <c r="A660" t="str">
        <f>'[2]EOL Product'!$C613</f>
        <v>WWT-P-3200W</v>
      </c>
      <c r="B660" s="668" t="s">
        <v>1192</v>
      </c>
    </row>
    <row r="661" spans="1:2">
      <c r="A661" t="str">
        <f>'[2]EOL Product'!$C614</f>
        <v>WWT-P-7400W</v>
      </c>
      <c r="B661" s="668" t="s">
        <v>1192</v>
      </c>
    </row>
    <row r="662" spans="1:2">
      <c r="A662" t="str">
        <f>'[2]EOL Product'!$C615</f>
        <v>WWT-P-3200L</v>
      </c>
      <c r="B662" s="668" t="s">
        <v>1192</v>
      </c>
    </row>
    <row r="663" spans="1:2">
      <c r="A663" t="str">
        <f>'[2]EOL Product'!$C616</f>
        <v>WWT-P-7400L</v>
      </c>
      <c r="B663" s="668" t="s">
        <v>1192</v>
      </c>
    </row>
    <row r="664" spans="1:2">
      <c r="A664" t="str">
        <f>'[2]EOL Product'!$C617</f>
        <v>PND-9080R</v>
      </c>
      <c r="B664" s="668" t="s">
        <v>1192</v>
      </c>
    </row>
    <row r="665" spans="1:2">
      <c r="A665" t="str">
        <f>'[2]EOL Product'!$C618</f>
        <v>PNM-9320VQP</v>
      </c>
      <c r="B665" s="668" t="s">
        <v>1192</v>
      </c>
    </row>
    <row r="666" spans="1:2">
      <c r="A666" t="str">
        <f>'[2]EOL Product'!$C619</f>
        <v>PNM-9020V</v>
      </c>
      <c r="B666" s="668" t="s">
        <v>1192</v>
      </c>
    </row>
    <row r="667" spans="1:2">
      <c r="A667" t="str">
        <f>'[2]EOL Product'!$C620</f>
        <v>SHD-3000FW3</v>
      </c>
      <c r="B667" s="668" t="s">
        <v>1192</v>
      </c>
    </row>
    <row r="668" spans="1:2">
      <c r="A668" t="str">
        <f>'[2]EOL Product'!$C621</f>
        <v>SBP-301HM2</v>
      </c>
      <c r="B668" s="668" t="s">
        <v>1192</v>
      </c>
    </row>
    <row r="669" spans="1:2">
      <c r="A669" t="str">
        <f>'[2]EOL Product'!$C622</f>
        <v>SMT-4033</v>
      </c>
      <c r="B669" s="668" t="s">
        <v>1196</v>
      </c>
    </row>
    <row r="670" spans="1:2">
      <c r="A670" t="str">
        <f>'[2]EOL Product'!$C623</f>
        <v>PNV-9080R</v>
      </c>
      <c r="B670" s="668" t="s">
        <v>1192</v>
      </c>
    </row>
    <row r="671" spans="1:2">
      <c r="A671" t="str">
        <f>'[2]EOL Product'!$C624</f>
        <v>SCD-6023R</v>
      </c>
      <c r="B671" s="668" t="s">
        <v>1192</v>
      </c>
    </row>
    <row r="672" spans="1:2">
      <c r="A672" t="str">
        <f>'[2]EOL Product'!$C625</f>
        <v>SBP-301HF</v>
      </c>
      <c r="B672" s="668" t="s">
        <v>1192</v>
      </c>
    </row>
    <row r="673" spans="1:2">
      <c r="A673" t="str">
        <f>'[2]EOL Product'!$C626</f>
        <v>SPG-IND73B</v>
      </c>
      <c r="B673" s="668" t="s">
        <v>1192</v>
      </c>
    </row>
    <row r="674" spans="1:2">
      <c r="A674" t="str">
        <f>'[2]EOL Product'!$C627</f>
        <v>SHD-500F</v>
      </c>
      <c r="B674" s="668" t="s">
        <v>1192</v>
      </c>
    </row>
    <row r="675" spans="1:2">
      <c r="A675" t="str">
        <f>'[2]EOL Product'!$C628</f>
        <v>WRT-P-3100W-4TB</v>
      </c>
      <c r="B675" s="668" t="s">
        <v>1192</v>
      </c>
    </row>
    <row r="676" spans="1:2">
      <c r="A676" t="str">
        <f>'[2]EOL Product'!$C629</f>
        <v>WRT-P-3100W-8TB</v>
      </c>
      <c r="B676" s="668" t="s">
        <v>1192</v>
      </c>
    </row>
    <row r="677" spans="1:2">
      <c r="A677" t="str">
        <f>'[2]EOL Product'!$C630</f>
        <v>WRT-P-3100W-12TB</v>
      </c>
      <c r="B677" s="668" t="s">
        <v>1192</v>
      </c>
    </row>
    <row r="678" spans="1:2">
      <c r="A678" t="str">
        <f>'[2]EOL Product'!$C631</f>
        <v>WRT-P-3100W-16TB</v>
      </c>
      <c r="B678" s="668" t="s">
        <v>1192</v>
      </c>
    </row>
    <row r="679" spans="1:2">
      <c r="A679" t="str">
        <f>'[2]EOL Product'!$C632</f>
        <v>WRT-P-5200W-4TB</v>
      </c>
      <c r="B679" s="668" t="s">
        <v>1192</v>
      </c>
    </row>
    <row r="680" spans="1:2">
      <c r="A680" t="str">
        <f>'[2]EOL Product'!$C633</f>
        <v>WRT-P-5200W-8TB</v>
      </c>
      <c r="B680" s="668" t="s">
        <v>1192</v>
      </c>
    </row>
    <row r="681" spans="1:2">
      <c r="A681" t="str">
        <f>'[2]EOL Product'!$C634</f>
        <v>WRT-P-5200W-12TB</v>
      </c>
      <c r="B681" s="668" t="s">
        <v>1192</v>
      </c>
    </row>
    <row r="682" spans="1:2">
      <c r="A682" t="str">
        <f>'[2]EOL Product'!$C635</f>
        <v>WRT-P-5200W-16TB</v>
      </c>
      <c r="B682" s="668" t="s">
        <v>1192</v>
      </c>
    </row>
    <row r="683" spans="1:2">
      <c r="A683" t="str">
        <f>'[2]EOL Product'!$C636</f>
        <v>WRT-P-5200W-20TB</v>
      </c>
      <c r="B683" s="668" t="s">
        <v>1192</v>
      </c>
    </row>
    <row r="684" spans="1:2">
      <c r="A684" t="str">
        <f>'[2]EOL Product'!$C637</f>
        <v>WRT-P-5200W-24TB</v>
      </c>
      <c r="B684" s="668" t="s">
        <v>1192</v>
      </c>
    </row>
    <row r="685" spans="1:2">
      <c r="A685" t="str">
        <f>'[2]EOL Product'!$C638</f>
        <v>WRT-P-5200W-30TB</v>
      </c>
      <c r="B685" s="668" t="s">
        <v>1192</v>
      </c>
    </row>
    <row r="686" spans="1:2">
      <c r="A686" t="str">
        <f>'[2]EOL Product'!$C639</f>
        <v>WRT-P-3100L-4TB</v>
      </c>
      <c r="B686" s="668" t="s">
        <v>1192</v>
      </c>
    </row>
    <row r="687" spans="1:2">
      <c r="A687" t="str">
        <f>'[2]EOL Product'!$C640</f>
        <v>WRT-P-3100L-8TB</v>
      </c>
      <c r="B687" s="668" t="s">
        <v>1192</v>
      </c>
    </row>
    <row r="688" spans="1:2">
      <c r="A688" t="str">
        <f>'[2]EOL Product'!$C641</f>
        <v>WRT-P-3100L-12TB</v>
      </c>
      <c r="B688" s="668" t="s">
        <v>1192</v>
      </c>
    </row>
    <row r="689" spans="1:2">
      <c r="A689" t="str">
        <f>'[2]EOL Product'!$C642</f>
        <v>WRT-P-3100L-16TB</v>
      </c>
      <c r="B689" s="668" t="s">
        <v>1192</v>
      </c>
    </row>
    <row r="690" spans="1:2">
      <c r="A690" t="str">
        <f>'[2]EOL Product'!$C643</f>
        <v>WRT-P-5200L-4TB</v>
      </c>
      <c r="B690" s="668" t="s">
        <v>1192</v>
      </c>
    </row>
    <row r="691" spans="1:2">
      <c r="A691" t="str">
        <f>'[2]EOL Product'!$C644</f>
        <v>WRT-P-5200L-8TB</v>
      </c>
      <c r="B691" s="668" t="s">
        <v>1192</v>
      </c>
    </row>
    <row r="692" spans="1:2">
      <c r="A692" t="str">
        <f>'[2]EOL Product'!$C645</f>
        <v>WRT-P-5200L-12TB</v>
      </c>
      <c r="B692" s="668" t="s">
        <v>1192</v>
      </c>
    </row>
    <row r="693" spans="1:2">
      <c r="A693" t="str">
        <f>'[2]EOL Product'!$C646</f>
        <v>WRT-P-5200L-16TB</v>
      </c>
      <c r="B693" s="668" t="s">
        <v>1192</v>
      </c>
    </row>
    <row r="694" spans="1:2">
      <c r="A694" t="str">
        <f>'[2]EOL Product'!$C647</f>
        <v>WRT-P-5200L-20TB</v>
      </c>
      <c r="B694" s="668" t="s">
        <v>1192</v>
      </c>
    </row>
    <row r="695" spans="1:2">
      <c r="A695" t="str">
        <f>'[2]EOL Product'!$C648</f>
        <v>WRT-P-5200L-24TB</v>
      </c>
      <c r="B695" s="668" t="s">
        <v>1192</v>
      </c>
    </row>
    <row r="696" spans="1:2">
      <c r="A696" t="str">
        <f>'[2]EOL Product'!$C649</f>
        <v>WRT-P-5200L-30TB</v>
      </c>
      <c r="B696" s="668" t="s">
        <v>1192</v>
      </c>
    </row>
    <row r="697" spans="1:2">
      <c r="A697" t="str">
        <f>'[2]EOL Product'!$C650</f>
        <v>QNV-7030R</v>
      </c>
      <c r="B697" s="668" t="s">
        <v>1192</v>
      </c>
    </row>
    <row r="698" spans="1:2">
      <c r="A698" t="str">
        <f>'[2]EOL Product'!$C651</f>
        <v>QNO-7030R</v>
      </c>
      <c r="B698" s="668" t="s">
        <v>1192</v>
      </c>
    </row>
    <row r="699" spans="1:2">
      <c r="A699" t="str">
        <f>'[2]EOL Product'!$C652</f>
        <v>PNO-9080R</v>
      </c>
      <c r="B699" s="668" t="s">
        <v>1192</v>
      </c>
    </row>
    <row r="700" spans="1:2">
      <c r="A700" t="str">
        <f>'[2]EOL Product'!$C653</f>
        <v>SBP-B-200P</v>
      </c>
      <c r="B700" s="668" t="s">
        <v>1192</v>
      </c>
    </row>
    <row r="701" spans="1:2">
      <c r="A701" t="str">
        <f>'[2]EOL Product'!$C654</f>
        <v>HCO-7010R</v>
      </c>
      <c r="B701" s="668" t="s">
        <v>1192</v>
      </c>
    </row>
    <row r="702" spans="1:2">
      <c r="A702" t="str">
        <f>'[2]EOL Product'!$C655</f>
        <v>TNO-6070EP-Z</v>
      </c>
      <c r="B702" s="668" t="s">
        <v>1192</v>
      </c>
    </row>
    <row r="703" spans="1:2">
      <c r="A703" t="str">
        <f>'[2]EOL Product'!$C656</f>
        <v>TNO-6070EP-C</v>
      </c>
      <c r="B703" s="668" t="s">
        <v>1192</v>
      </c>
    </row>
    <row r="704" spans="1:2">
      <c r="A704" t="str">
        <f>'[2]EOL Product'!$C657</f>
        <v>TNO-6070EP-M</v>
      </c>
      <c r="B704" s="668" t="s">
        <v>1192</v>
      </c>
    </row>
    <row r="705" spans="1:2">
      <c r="A705" t="str">
        <f>'[2]EOL Product'!$C658</f>
        <v>TNO-6070E1W-Z</v>
      </c>
      <c r="B705" s="668" t="s">
        <v>1192</v>
      </c>
    </row>
    <row r="706" spans="1:2">
      <c r="A706" t="str">
        <f>'[2]EOL Product'!$C659</f>
        <v>TNO-6070E1W-C</v>
      </c>
      <c r="B706" s="668" t="s">
        <v>1192</v>
      </c>
    </row>
    <row r="707" spans="1:2">
      <c r="A707" t="str">
        <f>'[2]EOL Product'!$C660</f>
        <v>TNO-6071E1W-C</v>
      </c>
      <c r="B707" s="668" t="s">
        <v>1192</v>
      </c>
    </row>
    <row r="708" spans="1:2">
      <c r="A708" t="str">
        <f>'[2]EOL Product'!$C661</f>
        <v>TNO-6070E1W-M</v>
      </c>
      <c r="B708" s="668" t="s">
        <v>1192</v>
      </c>
    </row>
    <row r="709" spans="1:2">
      <c r="A709" t="str">
        <f>'[2]EOL Product'!$C662</f>
        <v>TNO-6070E2F-Z</v>
      </c>
      <c r="B709" s="668" t="s">
        <v>1192</v>
      </c>
    </row>
    <row r="710" spans="1:2">
      <c r="A710" t="str">
        <f>'[2]EOL Product'!$C663</f>
        <v>TNO-6070E2F-C</v>
      </c>
      <c r="B710" s="668" t="s">
        <v>1192</v>
      </c>
    </row>
    <row r="711" spans="1:2">
      <c r="A711" t="str">
        <f>'[2]EOL Product'!$C664</f>
        <v>TNO-6071E2F-C</v>
      </c>
      <c r="B711" s="668" t="s">
        <v>1192</v>
      </c>
    </row>
    <row r="712" spans="1:2">
      <c r="A712" t="str">
        <f>'[2]EOL Product'!$C665</f>
        <v>TNO-6070E2F-M</v>
      </c>
      <c r="B712" s="668" t="s">
        <v>1192</v>
      </c>
    </row>
    <row r="713" spans="1:2">
      <c r="A713" t="str">
        <f>'[2]EOL Product'!$C666</f>
        <v>TNO-6070E2WF-Z</v>
      </c>
      <c r="B713" s="668" t="s">
        <v>1192</v>
      </c>
    </row>
    <row r="714" spans="1:2">
      <c r="A714" t="str">
        <f>'[2]EOL Product'!$C667</f>
        <v>TNO-6070E2WF-C</v>
      </c>
      <c r="B714" s="668" t="s">
        <v>1192</v>
      </c>
    </row>
    <row r="715" spans="1:2">
      <c r="A715" t="str">
        <f>'[2]EOL Product'!$C668</f>
        <v>TNO-6071E2WF-C</v>
      </c>
      <c r="B715" s="668" t="s">
        <v>1192</v>
      </c>
    </row>
    <row r="716" spans="1:2">
      <c r="A716" t="str">
        <f>'[2]EOL Product'!$C669</f>
        <v>TNO-6070E2WF-M</v>
      </c>
      <c r="B716" s="668" t="s">
        <v>1192</v>
      </c>
    </row>
    <row r="717" spans="1:2">
      <c r="A717" t="str">
        <f>'[2]EOL Product'!$C670</f>
        <v>QRN-1610S</v>
      </c>
      <c r="B717" s="668" t="s">
        <v>1192</v>
      </c>
    </row>
    <row r="718" spans="1:2">
      <c r="A718" t="str">
        <f>'[2]EOL Product'!$C671</f>
        <v>QRN-1610S-2TB</v>
      </c>
      <c r="B718" s="668" t="s">
        <v>1192</v>
      </c>
    </row>
    <row r="719" spans="1:2">
      <c r="A719" t="str">
        <f>'[2]EOL Product'!$C672</f>
        <v>QRN-1610S-4TB</v>
      </c>
      <c r="B719" s="668" t="s">
        <v>1192</v>
      </c>
    </row>
    <row r="720" spans="1:2">
      <c r="A720" t="str">
        <f>'[2]EOL Product'!$C673</f>
        <v>QRN-1610S-8TB</v>
      </c>
      <c r="B720" s="668" t="s">
        <v>1192</v>
      </c>
    </row>
    <row r="721" spans="1:2">
      <c r="A721" t="str">
        <f>'[2]EOL Product'!$C674</f>
        <v>QRN-1610S-12TB</v>
      </c>
      <c r="B721" s="668" t="s">
        <v>1192</v>
      </c>
    </row>
    <row r="722" spans="1:2">
      <c r="A722" t="str">
        <f>'[2]EOL Product'!$C675</f>
        <v>XRN-2011A-64TB</v>
      </c>
      <c r="B722" s="668" t="s">
        <v>1192</v>
      </c>
    </row>
    <row r="723" spans="1:2">
      <c r="A723" t="str">
        <f>'[2]EOL Product'!$C676</f>
        <v>WRR-5501-16TB</v>
      </c>
      <c r="B723" s="668" t="s">
        <v>1192</v>
      </c>
    </row>
    <row r="724" spans="1:2">
      <c r="A724" t="str">
        <f>'[2]EOL Product'!$C677</f>
        <v>WRR-5501L-16TB</v>
      </c>
      <c r="B724" s="668" t="s">
        <v>1192</v>
      </c>
    </row>
    <row r="725" spans="1:2">
      <c r="A725" t="str">
        <f>'[2]EOL Product'!$C678</f>
        <v>WRR-5501-20TB</v>
      </c>
      <c r="B725" s="668" t="s">
        <v>1192</v>
      </c>
    </row>
    <row r="726" spans="1:2">
      <c r="A726" t="str">
        <f>'[2]EOL Product'!$C679</f>
        <v>WRR-5501-24TB</v>
      </c>
      <c r="B726" s="668" t="s">
        <v>1192</v>
      </c>
    </row>
    <row r="727" spans="1:2">
      <c r="A727" t="str">
        <f>'[2]EOL Product'!$C680</f>
        <v>WRR-5501-28TB</v>
      </c>
      <c r="B727" s="668" t="s">
        <v>1192</v>
      </c>
    </row>
    <row r="728" spans="1:2">
      <c r="A728" t="str">
        <f>'[2]EOL Product'!$C681</f>
        <v>WRR-5501-32TB</v>
      </c>
      <c r="B728" s="668" t="s">
        <v>1192</v>
      </c>
    </row>
    <row r="729" spans="1:2">
      <c r="A729" t="str">
        <f>'[2]EOL Product'!$C682</f>
        <v>WRR-5501L-32TB</v>
      </c>
      <c r="B729" s="668" t="s">
        <v>1192</v>
      </c>
    </row>
    <row r="730" spans="1:2">
      <c r="A730" t="str">
        <f>'[2]EOL Product'!$C683</f>
        <v>WRR-5501-36TB</v>
      </c>
      <c r="B730" s="668" t="s">
        <v>1192</v>
      </c>
    </row>
    <row r="731" spans="1:2">
      <c r="A731" t="str">
        <f>'[2]EOL Product'!$C684</f>
        <v>WRR-5501-40TB</v>
      </c>
      <c r="B731" s="668" t="s">
        <v>1192</v>
      </c>
    </row>
    <row r="732" spans="1:2">
      <c r="A732" t="str">
        <f>'[2]EOL Product'!$C685</f>
        <v>WRR-5501L-40TB</v>
      </c>
      <c r="B732" s="668" t="s">
        <v>1192</v>
      </c>
    </row>
    <row r="733" spans="1:2">
      <c r="A733" t="str">
        <f>'[2]EOL Product'!$C686</f>
        <v>WRR-5501-44TB</v>
      </c>
      <c r="B733" s="668" t="s">
        <v>1192</v>
      </c>
    </row>
    <row r="734" spans="1:2">
      <c r="A734" t="str">
        <f>'[2]EOL Product'!$C687</f>
        <v>WRR-5501-48TB</v>
      </c>
      <c r="B734" s="668" t="s">
        <v>1192</v>
      </c>
    </row>
    <row r="735" spans="1:2">
      <c r="A735" t="str">
        <f>'[2]EOL Product'!$C688</f>
        <v>WRR-5501L-48TB</v>
      </c>
      <c r="B735" s="668" t="s">
        <v>1192</v>
      </c>
    </row>
    <row r="736" spans="1:2">
      <c r="A736" t="str">
        <f>'[2]EOL Product'!$C689</f>
        <v>WRR-5501-54TB</v>
      </c>
      <c r="B736" s="668" t="s">
        <v>1192</v>
      </c>
    </row>
    <row r="737" spans="1:2">
      <c r="A737" t="str">
        <f>'[2]EOL Product'!$C690</f>
        <v>WRR-5501-60TB</v>
      </c>
      <c r="B737" s="668" t="s">
        <v>1192</v>
      </c>
    </row>
    <row r="738" spans="1:2">
      <c r="A738" t="str">
        <f>'[2]EOL Product'!$C691</f>
        <v>WRR-5501-66TB</v>
      </c>
      <c r="B738" s="668" t="s">
        <v>1192</v>
      </c>
    </row>
    <row r="739" spans="1:2">
      <c r="A739" t="str">
        <f>'[2]EOL Product'!$C692</f>
        <v>WRR-5501L-66TB</v>
      </c>
      <c r="B739" s="668" t="s">
        <v>1192</v>
      </c>
    </row>
    <row r="740" spans="1:2">
      <c r="A740" t="str">
        <f>'[2]EOL Product'!$C693</f>
        <v>WRR-5501-80TB</v>
      </c>
      <c r="B740" s="668" t="s">
        <v>1192</v>
      </c>
    </row>
    <row r="741" spans="1:2">
      <c r="A741" t="str">
        <f>'[2]EOL Product'!$C694</f>
        <v>WRR-5501-88TB</v>
      </c>
      <c r="B741" s="668" t="s">
        <v>1192</v>
      </c>
    </row>
    <row r="742" spans="1:2">
      <c r="A742" t="str">
        <f>'[2]EOL Product'!$C695</f>
        <v>WRR-5501-96TB</v>
      </c>
      <c r="B742" s="668" t="s">
        <v>1192</v>
      </c>
    </row>
    <row r="743" spans="1:2">
      <c r="A743" t="str">
        <f>'[2]EOL Product'!$C696</f>
        <v>WRR-5501L-96TB</v>
      </c>
      <c r="B743" s="668" t="s">
        <v>1192</v>
      </c>
    </row>
    <row r="744" spans="1:2">
      <c r="A744" t="str">
        <f>'[2]EOL Product'!$C697</f>
        <v>WRR-5301-8TB</v>
      </c>
      <c r="B744" s="668" t="s">
        <v>1192</v>
      </c>
    </row>
    <row r="745" spans="1:2">
      <c r="A745" t="str">
        <f>'[2]EOL Product'!$C698</f>
        <v>WRR-5301L-8TB</v>
      </c>
      <c r="B745" s="668" t="s">
        <v>1192</v>
      </c>
    </row>
    <row r="746" spans="1:2">
      <c r="A746" t="str">
        <f>'[2]EOL Product'!$C699</f>
        <v>WRR-5301-12TB</v>
      </c>
      <c r="B746" s="668" t="s">
        <v>1192</v>
      </c>
    </row>
    <row r="747" spans="1:2">
      <c r="A747" t="str">
        <f>'[2]EOL Product'!$C700</f>
        <v>WRR-5301L-12TB</v>
      </c>
      <c r="B747" s="668" t="s">
        <v>1192</v>
      </c>
    </row>
    <row r="748" spans="1:2">
      <c r="A748" t="str">
        <f>'[2]EOL Product'!$C701</f>
        <v>WRR-5301-16TB</v>
      </c>
      <c r="B748" s="668" t="s">
        <v>1192</v>
      </c>
    </row>
    <row r="749" spans="1:2">
      <c r="A749" t="str">
        <f>'[2]EOL Product'!$C702</f>
        <v>WRR-5301-20TB</v>
      </c>
      <c r="B749" s="668" t="s">
        <v>1192</v>
      </c>
    </row>
    <row r="750" spans="1:2">
      <c r="A750" t="str">
        <f>'[2]EOL Product'!$C703</f>
        <v>WRR-5301-24TB</v>
      </c>
      <c r="B750" s="668" t="s">
        <v>1192</v>
      </c>
    </row>
    <row r="751" spans="1:2">
      <c r="A751" t="str">
        <f>'[2]EOL Product'!$C704</f>
        <v>WRR-5301L-24TB</v>
      </c>
      <c r="B751" s="668" t="s">
        <v>1192</v>
      </c>
    </row>
    <row r="752" spans="1:2">
      <c r="A752" t="str">
        <f>'[2]EOL Product'!$C705</f>
        <v>WRR-5301-28TB</v>
      </c>
      <c r="B752" s="668" t="s">
        <v>1192</v>
      </c>
    </row>
    <row r="753" spans="1:2">
      <c r="A753" t="str">
        <f>'[2]EOL Product'!$C706</f>
        <v>WRR-5301-32TB</v>
      </c>
      <c r="B753" s="668" t="s">
        <v>1192</v>
      </c>
    </row>
    <row r="754" spans="1:2">
      <c r="A754" t="str">
        <f>'[2]EOL Product'!$C707</f>
        <v>WRR-5301-36TB</v>
      </c>
      <c r="B754" s="668" t="s">
        <v>1192</v>
      </c>
    </row>
    <row r="755" spans="1:2">
      <c r="A755" t="str">
        <f>'[2]EOL Product'!$C708</f>
        <v>WRR-5301L-36TB</v>
      </c>
      <c r="B755" s="668" t="s">
        <v>1192</v>
      </c>
    </row>
    <row r="756" spans="1:2">
      <c r="A756" t="str">
        <f>'[2]EOL Product'!$C709</f>
        <v>WRR-5301-42TB</v>
      </c>
      <c r="B756" s="668" t="s">
        <v>1192</v>
      </c>
    </row>
    <row r="757" spans="1:2">
      <c r="A757" t="str">
        <f>'[2]EOL Product'!$C710</f>
        <v>WRR-5301-48TB</v>
      </c>
      <c r="B757" s="668" t="s">
        <v>1192</v>
      </c>
    </row>
    <row r="758" spans="1:2">
      <c r="A758" t="str">
        <f>'[2]EOL Product'!$C711</f>
        <v>WRR-5301L-48TB</v>
      </c>
      <c r="B758" s="668" t="s">
        <v>1192</v>
      </c>
    </row>
    <row r="759" spans="1:2">
      <c r="A759" t="str">
        <f>'[2]EOL Product'!$C712</f>
        <v>WRR-5301-56TB</v>
      </c>
      <c r="B759" s="668" t="s">
        <v>1192</v>
      </c>
    </row>
    <row r="760" spans="1:2">
      <c r="A760" t="str">
        <f>'[2]EOL Product'!$C713</f>
        <v>WRR-5301-60TB</v>
      </c>
      <c r="B760" s="668" t="s">
        <v>1192</v>
      </c>
    </row>
    <row r="761" spans="1:2">
      <c r="A761" t="str">
        <f>'[2]EOL Product'!$C714</f>
        <v>WRR-5301-64TB</v>
      </c>
      <c r="B761" s="668" t="s">
        <v>1192</v>
      </c>
    </row>
    <row r="762" spans="1:2">
      <c r="A762" t="str">
        <f>'[2]EOL Product'!$C715</f>
        <v>WRR-5301L-64TB</v>
      </c>
      <c r="B762" s="668" t="s">
        <v>1192</v>
      </c>
    </row>
    <row r="763" spans="1:2">
      <c r="A763" t="str">
        <f>'[2]EOL Product'!$C716</f>
        <v>PRN-4011</v>
      </c>
      <c r="B763" s="668" t="s">
        <v>1192</v>
      </c>
    </row>
    <row r="764" spans="1:2">
      <c r="A764" t="str">
        <f>'[2]EOL Product'!$C717</f>
        <v>PRN-4011-4TB</v>
      </c>
      <c r="B764" s="668" t="s">
        <v>1192</v>
      </c>
    </row>
    <row r="765" spans="1:2">
      <c r="A765" t="str">
        <f>'[2]EOL Product'!$C718</f>
        <v>PRN-4011-8TB</v>
      </c>
      <c r="B765" s="668" t="s">
        <v>1192</v>
      </c>
    </row>
    <row r="766" spans="1:2">
      <c r="A766" t="str">
        <f>'[2]EOL Product'!$C719</f>
        <v>PRN-4011-12TB</v>
      </c>
      <c r="B766" s="668" t="s">
        <v>1192</v>
      </c>
    </row>
    <row r="767" spans="1:2">
      <c r="A767" t="str">
        <f>'[2]EOL Product'!$C720</f>
        <v>PRN-4011-16TB</v>
      </c>
      <c r="B767" s="668" t="s">
        <v>1192</v>
      </c>
    </row>
    <row r="768" spans="1:2">
      <c r="A768" t="str">
        <f>'[2]EOL Product'!$C721</f>
        <v>PRN-4011-20TB</v>
      </c>
      <c r="B768" s="668" t="s">
        <v>1192</v>
      </c>
    </row>
    <row r="769" spans="1:2">
      <c r="A769" t="str">
        <f>'[2]EOL Product'!$C722</f>
        <v>PRN-4011-24TB</v>
      </c>
      <c r="B769" s="668" t="s">
        <v>1192</v>
      </c>
    </row>
    <row r="770" spans="1:2">
      <c r="A770" t="str">
        <f>'[2]EOL Product'!$C723</f>
        <v>PRN-4011-30TB</v>
      </c>
      <c r="B770" s="668" t="s">
        <v>1192</v>
      </c>
    </row>
    <row r="771" spans="1:2">
      <c r="A771" t="str">
        <f>'[2]EOL Product'!$C724</f>
        <v>PRN-4011-36TB</v>
      </c>
      <c r="B771" s="668" t="s">
        <v>1192</v>
      </c>
    </row>
    <row r="772" spans="1:2">
      <c r="A772" t="str">
        <f>'[2]EOL Product'!$C725</f>
        <v>PRN-4011-40TB</v>
      </c>
      <c r="B772" s="668" t="s">
        <v>1192</v>
      </c>
    </row>
    <row r="773" spans="1:2">
      <c r="A773" t="str">
        <f>'[2]EOL Product'!$C726</f>
        <v>PRN-4011-48TB</v>
      </c>
      <c r="B773" s="668" t="s">
        <v>1192</v>
      </c>
    </row>
    <row r="774" spans="1:2">
      <c r="A774" t="str">
        <f>'[2]EOL Product'!$C727</f>
        <v>PRN-4011-60TB</v>
      </c>
      <c r="B774" s="668" t="s">
        <v>1192</v>
      </c>
    </row>
    <row r="775" spans="1:2">
      <c r="A775" t="str">
        <f>'[2]EOL Product'!$C728</f>
        <v>PRN-4011-72TB</v>
      </c>
      <c r="B775" s="668" t="s">
        <v>1192</v>
      </c>
    </row>
    <row r="776" spans="1:2">
      <c r="A776" t="str">
        <f>'[2]EOL Product'!$C729</f>
        <v>PRN-4011-80TB</v>
      </c>
      <c r="B776" s="668" t="s">
        <v>1192</v>
      </c>
    </row>
    <row r="777" spans="1:2">
      <c r="A777" t="str">
        <f>'[2]EOL Product'!$C730</f>
        <v>PRN-4011-96TB</v>
      </c>
      <c r="B777" s="668" t="s">
        <v>1192</v>
      </c>
    </row>
    <row r="778" spans="1:2">
      <c r="A778" t="str">
        <f>'[2]EOL Product'!$C731</f>
        <v>SLA-M-M21D</v>
      </c>
      <c r="B778" s="668" t="s">
        <v>1192</v>
      </c>
    </row>
    <row r="779" spans="1:2">
      <c r="A779" t="str">
        <f>'[2]EOL Product'!$C732</f>
        <v>SLA-M-M36D</v>
      </c>
      <c r="B779" s="668" t="s">
        <v>1192</v>
      </c>
    </row>
    <row r="780" spans="1:2">
      <c r="A780" t="str">
        <f>'[2]EOL Product'!$C733</f>
        <v>SLA-M-M60D</v>
      </c>
      <c r="B780" s="668" t="s">
        <v>1192</v>
      </c>
    </row>
    <row r="781" spans="1:2">
      <c r="A781" t="str">
        <f>'[2]EOL Product'!$C734</f>
        <v>SCD-6013</v>
      </c>
      <c r="B781" s="668" t="s">
        <v>1192</v>
      </c>
    </row>
    <row r="782" spans="1:2">
      <c r="A782" t="str">
        <f>'[2]EOL Product'!$C735</f>
        <v>WRR-P-E200W-8TB</v>
      </c>
      <c r="B782" s="668" t="s">
        <v>1192</v>
      </c>
    </row>
    <row r="783" spans="1:2">
      <c r="A783" t="str">
        <f>'[2]EOL Product'!$C736</f>
        <v>WRR-P-E200W-12TB</v>
      </c>
      <c r="B783" s="668" t="s">
        <v>1192</v>
      </c>
    </row>
    <row r="784" spans="1:2">
      <c r="A784" t="str">
        <f>'[2]EOL Product'!$C737</f>
        <v>WRR-P-E200W-16TB</v>
      </c>
      <c r="B784" s="668" t="s">
        <v>1192</v>
      </c>
    </row>
    <row r="785" spans="1:2">
      <c r="A785" t="str">
        <f>'[2]EOL Product'!$C738</f>
        <v>WRR-P-E200W-24TB</v>
      </c>
      <c r="B785" s="668" t="s">
        <v>1192</v>
      </c>
    </row>
    <row r="786" spans="1:2">
      <c r="A786" t="str">
        <f>'[2]EOL Product'!$C739</f>
        <v>WRR-P-E200W-28TB</v>
      </c>
      <c r="B786" s="668" t="s">
        <v>1192</v>
      </c>
    </row>
    <row r="787" spans="1:2">
      <c r="A787" t="str">
        <f>'[2]EOL Product'!$C740</f>
        <v>WRR-P-E200W-36TB</v>
      </c>
      <c r="B787" s="668" t="s">
        <v>1192</v>
      </c>
    </row>
    <row r="788" spans="1:2">
      <c r="A788" t="str">
        <f>'[2]EOL Product'!$C741</f>
        <v>WRR-P-E200W-42TB</v>
      </c>
      <c r="B788" s="668" t="s">
        <v>1192</v>
      </c>
    </row>
    <row r="789" spans="1:2">
      <c r="A789" t="str">
        <f>'[2]EOL Product'!$C742</f>
        <v>WRR-P-S202W-16TB</v>
      </c>
      <c r="B789" s="668" t="s">
        <v>1192</v>
      </c>
    </row>
    <row r="790" spans="1:2">
      <c r="A790" t="str">
        <f>'[2]EOL Product'!$C743</f>
        <v>WRR-P-S202W-20TB</v>
      </c>
      <c r="B790" s="668" t="s">
        <v>1192</v>
      </c>
    </row>
    <row r="791" spans="1:2">
      <c r="A791" t="str">
        <f>'[2]EOL Product'!$C744</f>
        <v>WRR-P-S202W-24TB</v>
      </c>
      <c r="B791" s="668" t="s">
        <v>1192</v>
      </c>
    </row>
    <row r="792" spans="1:2">
      <c r="A792" t="str">
        <f>'[2]EOL Product'!$C745</f>
        <v>WRR-P-S202W-28TB</v>
      </c>
      <c r="B792" s="668" t="s">
        <v>1192</v>
      </c>
    </row>
    <row r="793" spans="1:2">
      <c r="A793" t="str">
        <f>'[2]EOL Product'!$C746</f>
        <v>WRR-P-S202W-32TB</v>
      </c>
      <c r="B793" s="668" t="s">
        <v>1192</v>
      </c>
    </row>
    <row r="794" spans="1:2">
      <c r="A794" t="str">
        <f>'[2]EOL Product'!$C747</f>
        <v>WRR-P-S202W-40TB</v>
      </c>
      <c r="B794" s="668" t="s">
        <v>1192</v>
      </c>
    </row>
    <row r="795" spans="1:2">
      <c r="A795" t="str">
        <f>'[2]EOL Product'!$C748</f>
        <v>WRR-P-S202W-48TB</v>
      </c>
      <c r="B795" s="668" t="s">
        <v>1192</v>
      </c>
    </row>
    <row r="796" spans="1:2">
      <c r="A796" t="str">
        <f>'[2]EOL Product'!$C749</f>
        <v>WRR-P-S202W-64TB</v>
      </c>
      <c r="B796" s="668" t="s">
        <v>1192</v>
      </c>
    </row>
    <row r="797" spans="1:2">
      <c r="A797" t="str">
        <f>'[2]EOL Product'!$C750</f>
        <v>WRR-P-S202W-80TB</v>
      </c>
      <c r="B797" s="668" t="s">
        <v>1192</v>
      </c>
    </row>
    <row r="798" spans="1:2">
      <c r="A798" t="str">
        <f>'[2]EOL Product'!$C751</f>
        <v>WRR-P-S202W-96TB</v>
      </c>
      <c r="B798" s="668" t="s">
        <v>1192</v>
      </c>
    </row>
    <row r="799" spans="1:2">
      <c r="A799" t="str">
        <f>'[2]EOL Product'!$C752</f>
        <v>WRR-P-S202W-108TB</v>
      </c>
      <c r="B799" s="668" t="s">
        <v>1192</v>
      </c>
    </row>
    <row r="800" spans="1:2">
      <c r="A800" t="str">
        <f>'[2]EOL Product'!$C753</f>
        <v>WRR-P-S202W-120TB</v>
      </c>
      <c r="B800" s="668" t="s">
        <v>1192</v>
      </c>
    </row>
    <row r="801" spans="1:2">
      <c r="A801" t="str">
        <f>'[2]EOL Product'!$C754</f>
        <v>WRR-P-S202W-132TB</v>
      </c>
      <c r="B801" s="668" t="s">
        <v>1192</v>
      </c>
    </row>
    <row r="802" spans="1:2">
      <c r="A802" t="str">
        <f>'[2]EOL Product'!$C755</f>
        <v>WRR-P-S202W-144TB</v>
      </c>
      <c r="B802" s="668" t="s">
        <v>1192</v>
      </c>
    </row>
    <row r="803" spans="1:2">
      <c r="A803" t="str">
        <f>'[2]EOL Product'!$C756</f>
        <v>WRR-P-E200S-8TB</v>
      </c>
      <c r="B803" s="668" t="s">
        <v>1192</v>
      </c>
    </row>
    <row r="804" spans="1:2">
      <c r="A804" t="str">
        <f>'[2]EOL Product'!$C757</f>
        <v>WRR-P-E200S-12TB</v>
      </c>
      <c r="B804" s="668" t="s">
        <v>1192</v>
      </c>
    </row>
    <row r="805" spans="1:2">
      <c r="A805" t="str">
        <f>'[2]EOL Product'!$C758</f>
        <v>WRR-P-E200S-16TB</v>
      </c>
      <c r="B805" s="668" t="s">
        <v>1192</v>
      </c>
    </row>
    <row r="806" spans="1:2">
      <c r="A806" t="str">
        <f>'[2]EOL Product'!$C759</f>
        <v>WRR-P-E200S-24TB</v>
      </c>
      <c r="B806" s="668" t="s">
        <v>1192</v>
      </c>
    </row>
    <row r="807" spans="1:2">
      <c r="A807" t="str">
        <f>'[2]EOL Product'!$C760</f>
        <v>WRR-P-E200S-28TB</v>
      </c>
      <c r="B807" s="668" t="s">
        <v>1192</v>
      </c>
    </row>
    <row r="808" spans="1:2">
      <c r="A808" t="str">
        <f>'[2]EOL Product'!$C761</f>
        <v>WRR-P-E200S-36TB</v>
      </c>
      <c r="B808" s="668" t="s">
        <v>1192</v>
      </c>
    </row>
    <row r="809" spans="1:2">
      <c r="A809" t="str">
        <f>'[2]EOL Product'!$C762</f>
        <v>WRR-P-E200S-42TB</v>
      </c>
      <c r="B809" s="668" t="s">
        <v>1192</v>
      </c>
    </row>
    <row r="810" spans="1:2">
      <c r="A810" t="str">
        <f>'[2]EOL Product'!$C763</f>
        <v>WRR-P-S202S-16TB</v>
      </c>
      <c r="B810" s="668" t="s">
        <v>1192</v>
      </c>
    </row>
    <row r="811" spans="1:2">
      <c r="A811" t="str">
        <f>'[2]EOL Product'!$C764</f>
        <v>WRR-P-S202S-20TB</v>
      </c>
      <c r="B811" s="668" t="s">
        <v>1192</v>
      </c>
    </row>
    <row r="812" spans="1:2">
      <c r="A812" t="str">
        <f>'[2]EOL Product'!$C765</f>
        <v>WRR-P-S202S-24TB</v>
      </c>
      <c r="B812" s="668" t="s">
        <v>1192</v>
      </c>
    </row>
    <row r="813" spans="1:2">
      <c r="A813" t="str">
        <f>'[2]EOL Product'!$C766</f>
        <v>WRR-P-S202S-28TB</v>
      </c>
      <c r="B813" s="668" t="s">
        <v>1192</v>
      </c>
    </row>
    <row r="814" spans="1:2">
      <c r="A814" t="str">
        <f>'[2]EOL Product'!$C767</f>
        <v>WRR-P-S202S-32TB</v>
      </c>
      <c r="B814" s="668" t="s">
        <v>1192</v>
      </c>
    </row>
    <row r="815" spans="1:2">
      <c r="A815" t="str">
        <f>'[2]EOL Product'!$C768</f>
        <v>WRR-P-S202S-40TB</v>
      </c>
      <c r="B815" s="668" t="s">
        <v>1192</v>
      </c>
    </row>
    <row r="816" spans="1:2">
      <c r="A816" t="str">
        <f>'[2]EOL Product'!$C769</f>
        <v>WRR-P-S202S-48TB</v>
      </c>
      <c r="B816" s="668" t="s">
        <v>1192</v>
      </c>
    </row>
    <row r="817" spans="1:2">
      <c r="A817" t="str">
        <f>'[2]EOL Product'!$C770</f>
        <v>WRR-P-S202S-64TB</v>
      </c>
      <c r="B817" s="668" t="s">
        <v>1192</v>
      </c>
    </row>
    <row r="818" spans="1:2">
      <c r="A818" t="str">
        <f>'[2]EOL Product'!$C771</f>
        <v>WRR-P-S202S-80TB</v>
      </c>
      <c r="B818" s="668" t="s">
        <v>1192</v>
      </c>
    </row>
    <row r="819" spans="1:2">
      <c r="A819" t="str">
        <f>'[2]EOL Product'!$C772</f>
        <v>WRR-P-S202S-96TB</v>
      </c>
      <c r="B819" s="668" t="s">
        <v>1192</v>
      </c>
    </row>
    <row r="820" spans="1:2">
      <c r="A820" t="str">
        <f>'[2]EOL Product'!$C773</f>
        <v>WRR-P-S202S-108TB</v>
      </c>
      <c r="B820" s="668" t="s">
        <v>1192</v>
      </c>
    </row>
    <row r="821" spans="1:2">
      <c r="A821" t="str">
        <f>'[2]EOL Product'!$C774</f>
        <v>WRR-P-S202S-120TB</v>
      </c>
      <c r="B821" s="668" t="s">
        <v>1192</v>
      </c>
    </row>
    <row r="822" spans="1:2">
      <c r="A822" t="str">
        <f>'[2]EOL Product'!$C775</f>
        <v>WRR-P-S202S-132TB</v>
      </c>
      <c r="B822" s="668" t="s">
        <v>1192</v>
      </c>
    </row>
    <row r="823" spans="1:2">
      <c r="A823" t="str">
        <f>'[2]EOL Product'!$C776</f>
        <v>WRR-P-S202S-144TB</v>
      </c>
      <c r="B823" s="668" t="s">
        <v>1192</v>
      </c>
    </row>
    <row r="824" spans="1:2">
      <c r="A824" t="str">
        <f>'[2]EOL Product'!$C777</f>
        <v>WRR-P-E200L-8TB</v>
      </c>
      <c r="B824" s="668" t="s">
        <v>1192</v>
      </c>
    </row>
    <row r="825" spans="1:2">
      <c r="A825" t="str">
        <f>'[2]EOL Product'!$C778</f>
        <v>WRR-P-E200L-12TB</v>
      </c>
      <c r="B825" s="668" t="s">
        <v>1192</v>
      </c>
    </row>
    <row r="826" spans="1:2">
      <c r="A826" t="str">
        <f>'[2]EOL Product'!$C779</f>
        <v>WRR-P-E200L-16TB</v>
      </c>
      <c r="B826" s="668" t="s">
        <v>1192</v>
      </c>
    </row>
    <row r="827" spans="1:2">
      <c r="A827" t="str">
        <f>'[2]EOL Product'!$C780</f>
        <v>WRR-P-E200L-24TB</v>
      </c>
      <c r="B827" s="668" t="s">
        <v>1192</v>
      </c>
    </row>
    <row r="828" spans="1:2">
      <c r="A828" t="str">
        <f>'[2]EOL Product'!$C781</f>
        <v>WRR-P-E200L-28TB</v>
      </c>
      <c r="B828" s="668" t="s">
        <v>1192</v>
      </c>
    </row>
    <row r="829" spans="1:2">
      <c r="A829" t="str">
        <f>'[2]EOL Product'!$C782</f>
        <v>WRR-P-E200L-36TB</v>
      </c>
      <c r="B829" s="668" t="s">
        <v>1192</v>
      </c>
    </row>
    <row r="830" spans="1:2">
      <c r="A830" t="str">
        <f>'[2]EOL Product'!$C783</f>
        <v>WRR-P-E200L-42TB</v>
      </c>
      <c r="B830" s="668" t="s">
        <v>1192</v>
      </c>
    </row>
    <row r="831" spans="1:2">
      <c r="A831" t="str">
        <f>'[2]EOL Product'!$C784</f>
        <v>WRR-P-S202L-16TB</v>
      </c>
      <c r="B831" s="668" t="s">
        <v>1192</v>
      </c>
    </row>
    <row r="832" spans="1:2">
      <c r="A832" t="str">
        <f>'[2]EOL Product'!$C785</f>
        <v>WRR-P-S202L-20TB</v>
      </c>
      <c r="B832" s="668" t="s">
        <v>1192</v>
      </c>
    </row>
    <row r="833" spans="1:2">
      <c r="A833" t="str">
        <f>'[2]EOL Product'!$C786</f>
        <v>WRR-P-S202L-24TB</v>
      </c>
      <c r="B833" s="668" t="s">
        <v>1192</v>
      </c>
    </row>
    <row r="834" spans="1:2">
      <c r="A834" t="str">
        <f>'[2]EOL Product'!$C787</f>
        <v>WRR-P-S202L-28TB</v>
      </c>
      <c r="B834" s="668" t="s">
        <v>1192</v>
      </c>
    </row>
    <row r="835" spans="1:2">
      <c r="A835" t="str">
        <f>'[2]EOL Product'!$C788</f>
        <v>WRR-P-S202L-32TB</v>
      </c>
      <c r="B835" s="668" t="s">
        <v>1192</v>
      </c>
    </row>
    <row r="836" spans="1:2">
      <c r="A836" t="str">
        <f>'[2]EOL Product'!$C789</f>
        <v>WRR-P-S202L-40TB</v>
      </c>
      <c r="B836" s="668" t="s">
        <v>1192</v>
      </c>
    </row>
    <row r="837" spans="1:2">
      <c r="A837" t="str">
        <f>'[2]EOL Product'!$C790</f>
        <v>WRR-P-S202L-48TB</v>
      </c>
      <c r="B837" s="668" t="s">
        <v>1192</v>
      </c>
    </row>
    <row r="838" spans="1:2">
      <c r="A838" t="str">
        <f>'[2]EOL Product'!$C791</f>
        <v>WRR-P-S202L-64TB</v>
      </c>
      <c r="B838" s="668" t="s">
        <v>1192</v>
      </c>
    </row>
    <row r="839" spans="1:2">
      <c r="A839" t="str">
        <f>'[2]EOL Product'!$C792</f>
        <v>WRR-P-S202L-80TB</v>
      </c>
      <c r="B839" s="668" t="s">
        <v>1192</v>
      </c>
    </row>
    <row r="840" spans="1:2">
      <c r="A840" t="str">
        <f>'[2]EOL Product'!$C793</f>
        <v>WRR-P-S202L-96TB</v>
      </c>
      <c r="B840" s="668" t="s">
        <v>1192</v>
      </c>
    </row>
    <row r="841" spans="1:2">
      <c r="A841" t="str">
        <f>'[2]EOL Product'!$C794</f>
        <v>WRR-P-S202L-108TB</v>
      </c>
      <c r="B841" s="668" t="s">
        <v>1192</v>
      </c>
    </row>
    <row r="842" spans="1:2">
      <c r="A842" t="str">
        <f>'[2]EOL Product'!$C795</f>
        <v>WRR-P-S202L-120TB</v>
      </c>
      <c r="B842" s="668" t="s">
        <v>1192</v>
      </c>
    </row>
    <row r="843" spans="1:2">
      <c r="A843" t="str">
        <f>'[2]EOL Product'!$C796</f>
        <v>WRR-P-S202L-132TB</v>
      </c>
      <c r="B843" s="668" t="s">
        <v>1192</v>
      </c>
    </row>
    <row r="844" spans="1:2">
      <c r="A844" t="str">
        <f>'[2]EOL Product'!$C797</f>
        <v>WRR-P-S202L-144TB</v>
      </c>
      <c r="B844" s="668" t="s">
        <v>1192</v>
      </c>
    </row>
    <row r="845" spans="1:2">
      <c r="A845" t="str">
        <f>'[2]EOL Product'!$C798</f>
        <v>PWR-24AC-4-4UL</v>
      </c>
      <c r="B845" s="668" t="s">
        <v>1192</v>
      </c>
    </row>
    <row r="846" spans="1:2">
      <c r="A846" t="str">
        <f>'[2]EOL Product'!$C799</f>
        <v>PWR-24AC-8-4UL</v>
      </c>
      <c r="B846" s="668" t="s">
        <v>1192</v>
      </c>
    </row>
    <row r="847" spans="1:2">
      <c r="A847" t="str">
        <f>'[2]EOL Product'!$C800</f>
        <v>PWR-24AC-8-7</v>
      </c>
      <c r="B847" s="668" t="s">
        <v>1192</v>
      </c>
    </row>
    <row r="848" spans="1:2">
      <c r="A848" t="str">
        <f>'[2]EOL Product'!$C801</f>
        <v>PWR-24AC-16-14</v>
      </c>
      <c r="B848" s="668" t="s">
        <v>1192</v>
      </c>
    </row>
    <row r="849" spans="1:2">
      <c r="A849" t="str">
        <f>'[2]EOL Product'!$C802</f>
        <v>PWR-12DC-8-5</v>
      </c>
      <c r="B849" s="668" t="s">
        <v>1192</v>
      </c>
    </row>
    <row r="850" spans="1:2">
      <c r="A850" t="str">
        <f>'[2]EOL Product'!$C803</f>
        <v>PWR-12DC-16-5</v>
      </c>
      <c r="B850" s="668" t="s">
        <v>1192</v>
      </c>
    </row>
    <row r="851" spans="1:2">
      <c r="A851" t="str">
        <f>'[2]EOL Product'!$C804</f>
        <v>PWR-12DC-16-10</v>
      </c>
      <c r="B851" s="668" t="s">
        <v>1192</v>
      </c>
    </row>
    <row r="852" spans="1:2">
      <c r="A852" t="str">
        <f>'[2]EOL Product'!$C805</f>
        <v>HCD-7070R</v>
      </c>
      <c r="B852" s="668" t="s">
        <v>1192</v>
      </c>
    </row>
    <row r="853" spans="1:2">
      <c r="A853" t="str">
        <f>'[2]EOL Product'!$C806</f>
        <v>SLA-E-M1240DNB</v>
      </c>
      <c r="B853" s="668" t="s">
        <v>1192</v>
      </c>
    </row>
    <row r="854" spans="1:2">
      <c r="A854" t="str">
        <f>'[2]EOL Product'!$C807</f>
        <v>QRN-810S</v>
      </c>
      <c r="B854" s="668" t="s">
        <v>1192</v>
      </c>
    </row>
    <row r="855" spans="1:2">
      <c r="A855" t="str">
        <f>'[2]EOL Product'!$C808</f>
        <v>QRN-810S-2TB</v>
      </c>
      <c r="B855" s="668" t="s">
        <v>1192</v>
      </c>
    </row>
    <row r="856" spans="1:2">
      <c r="A856" t="str">
        <f>'[2]EOL Product'!$C809</f>
        <v>QRN-810S-4TB</v>
      </c>
      <c r="B856" s="668" t="s">
        <v>1192</v>
      </c>
    </row>
    <row r="857" spans="1:2">
      <c r="A857" t="str">
        <f>'[2]EOL Product'!$C810</f>
        <v>QRN-810S-6TB</v>
      </c>
      <c r="B857" s="668" t="s">
        <v>1192</v>
      </c>
    </row>
    <row r="858" spans="1:2">
      <c r="A858" t="str">
        <f>'[2]EOL Product'!$C811</f>
        <v>QRN-410S</v>
      </c>
      <c r="B858" s="668" t="s">
        <v>1192</v>
      </c>
    </row>
    <row r="859" spans="1:2">
      <c r="A859" t="str">
        <f>'[2]EOL Product'!$C812</f>
        <v>QRN-410S-1TB</v>
      </c>
      <c r="B859" s="668" t="s">
        <v>1192</v>
      </c>
    </row>
    <row r="860" spans="1:2">
      <c r="A860" t="str">
        <f>'[2]EOL Product'!$C813</f>
        <v>QRN-410S-2TB</v>
      </c>
      <c r="B860" s="668" t="s">
        <v>1192</v>
      </c>
    </row>
    <row r="861" spans="1:2">
      <c r="A861" t="str">
        <f>'[2]EOL Product'!$C814</f>
        <v>QRN-410S-4TB</v>
      </c>
      <c r="B861" s="668" t="s">
        <v>1192</v>
      </c>
    </row>
    <row r="862" spans="1:2">
      <c r="A862" t="str">
        <f>'[2]EOL Product'!$C815</f>
        <v>QRN-410S-6TB</v>
      </c>
      <c r="B862" s="668" t="s">
        <v>1192</v>
      </c>
    </row>
    <row r="863" spans="1:2">
      <c r="A863" t="str">
        <f>'[2]EOL Product'!$C816</f>
        <v>C2P-BASE</v>
      </c>
      <c r="B863" s="668" t="s">
        <v>1192</v>
      </c>
    </row>
    <row r="864" spans="1:2">
      <c r="A864" t="str">
        <f>'[2]EOL Product'!$C817</f>
        <v>C2P-G1-01</v>
      </c>
      <c r="B864" s="668" t="s">
        <v>1192</v>
      </c>
    </row>
    <row r="865" spans="1:2">
      <c r="A865" t="str">
        <f>'[2]EOL Product'!$C818</f>
        <v>C2P-G2-01</v>
      </c>
      <c r="B865" s="668" t="s">
        <v>1192</v>
      </c>
    </row>
    <row r="866" spans="1:2">
      <c r="A866" t="str">
        <f>'[2]EOL Product'!$C819</f>
        <v>C2P-G1SUP-01</v>
      </c>
      <c r="B866" s="668" t="s">
        <v>1192</v>
      </c>
    </row>
    <row r="867" spans="1:2">
      <c r="A867" t="str">
        <f>'[2]EOL Product'!$C820</f>
        <v>C2P-G1SUP-02</v>
      </c>
      <c r="B867" s="668" t="s">
        <v>1192</v>
      </c>
    </row>
    <row r="868" spans="1:2">
      <c r="A868" t="str">
        <f>'[2]EOL Product'!$C821</f>
        <v>C2P-G1SUP-03</v>
      </c>
      <c r="B868" s="668" t="s">
        <v>1192</v>
      </c>
    </row>
    <row r="869" spans="1:2">
      <c r="A869" t="str">
        <f>'[2]EOL Product'!$C822</f>
        <v>C2P-G2SUP-01</v>
      </c>
      <c r="B869" s="668" t="s">
        <v>1192</v>
      </c>
    </row>
    <row r="870" spans="1:2">
      <c r="A870" t="str">
        <f>'[2]EOL Product'!$C823</f>
        <v>C2P-G2SUP-02</v>
      </c>
      <c r="B870" s="668" t="s">
        <v>1192</v>
      </c>
    </row>
    <row r="871" spans="1:2">
      <c r="A871" t="str">
        <f>'[2]EOL Product'!$C824</f>
        <v>C2P-G2SUP-03</v>
      </c>
      <c r="B871" s="668" t="s">
        <v>1192</v>
      </c>
    </row>
    <row r="872" spans="1:2">
      <c r="A872" t="str">
        <f>'[2]EOL Product'!$C825</f>
        <v>XNV-8080RS</v>
      </c>
      <c r="B872" s="668" t="s">
        <v>1192</v>
      </c>
    </row>
    <row r="873" spans="1:2">
      <c r="A873" t="str">
        <f>'[2]EOL Product'!$C826</f>
        <v>XNV-6120RS</v>
      </c>
      <c r="B873" s="668" t="s">
        <v>1192</v>
      </c>
    </row>
    <row r="874" spans="1:2">
      <c r="A874" t="str">
        <f>'[2]EOL Product'!$C827</f>
        <v>XNV-6080RS</v>
      </c>
      <c r="B874" s="668" t="s">
        <v>1192</v>
      </c>
    </row>
    <row r="875" spans="1:2">
      <c r="A875" t="str">
        <f>'[2]EOL Product'!$C828</f>
        <v>QNE-7080RV</v>
      </c>
      <c r="B875" s="668" t="s">
        <v>1192</v>
      </c>
    </row>
    <row r="876" spans="1:2">
      <c r="A876" t="str">
        <f>'[2]EOL Product'!$C829</f>
        <v>QNE-7080RVW</v>
      </c>
      <c r="B876" s="668" t="s">
        <v>1192</v>
      </c>
    </row>
    <row r="877" spans="1:2">
      <c r="A877" t="str">
        <f>'[2]EOL Product'!$C830</f>
        <v>QNE-6080RV</v>
      </c>
      <c r="B877" s="668" t="s">
        <v>1192</v>
      </c>
    </row>
    <row r="878" spans="1:2">
      <c r="A878" t="str">
        <f>'[2]EOL Product'!$C831</f>
        <v>QNO-6020R</v>
      </c>
      <c r="B878" s="668" t="s">
        <v>1192</v>
      </c>
    </row>
    <row r="879" spans="1:2">
      <c r="A879" t="str">
        <f>'[2]EOL Product'!$C832</f>
        <v>QND-6020R</v>
      </c>
      <c r="B879" s="668" t="s">
        <v>1192</v>
      </c>
    </row>
    <row r="880" spans="1:2">
      <c r="A880" t="str">
        <f>'[2]EOL Product'!$C833</f>
        <v>QND-6030R</v>
      </c>
      <c r="B880" s="668" t="s">
        <v>1192</v>
      </c>
    </row>
    <row r="881" spans="1:2">
      <c r="A881" t="str">
        <f>'[2]EOL Product'!$C834</f>
        <v>LNV-6071R</v>
      </c>
      <c r="B881" s="668" t="s">
        <v>1192</v>
      </c>
    </row>
    <row r="882" spans="1:2">
      <c r="A882" t="str">
        <f>'[2]EOL Product'!$C835</f>
        <v>LNV-6021R</v>
      </c>
      <c r="B882" s="668" t="s">
        <v>1192</v>
      </c>
    </row>
    <row r="883" spans="1:2">
      <c r="A883" t="str">
        <f>'[2]EOL Product'!$C836</f>
        <v>LND-6071R</v>
      </c>
      <c r="B883" s="668" t="s">
        <v>1192</v>
      </c>
    </row>
    <row r="884" spans="1:2">
      <c r="A884" t="str">
        <f>'[2]EOL Product'!$C837</f>
        <v>LND-6011R</v>
      </c>
      <c r="B884" s="668" t="s">
        <v>1192</v>
      </c>
    </row>
    <row r="885" spans="1:2">
      <c r="A885" t="str">
        <f>'[2]EOL Product'!$C838</f>
        <v>LND-6021R</v>
      </c>
      <c r="B885" s="668" t="s">
        <v>1192</v>
      </c>
    </row>
    <row r="886" spans="1:2">
      <c r="A886" t="str">
        <f>'[2]EOL Product'!$C839</f>
        <v>LND-6031R</v>
      </c>
      <c r="B886" s="668" t="s">
        <v>1192</v>
      </c>
    </row>
    <row r="887" spans="1:2">
      <c r="A887" t="str">
        <f>'[2]EOL Product'!$C840</f>
        <v>LNO-6071R</v>
      </c>
      <c r="B887" s="668" t="s">
        <v>1192</v>
      </c>
    </row>
    <row r="888" spans="1:2">
      <c r="A888" t="str">
        <f>'[2]EOL Product'!$C841</f>
        <v>LNO-6011R</v>
      </c>
      <c r="B888" s="668" t="s">
        <v>1192</v>
      </c>
    </row>
    <row r="889" spans="1:2">
      <c r="A889" t="str">
        <f>'[2]EOL Product'!$C842</f>
        <v>SND-7084</v>
      </c>
      <c r="B889" s="668" t="s">
        <v>1192</v>
      </c>
    </row>
    <row r="890" spans="1:2">
      <c r="A890" t="str">
        <f>'[2]EOL Product'!$C843</f>
        <v>SNV-6084</v>
      </c>
      <c r="B890" s="668" t="s">
        <v>1192</v>
      </c>
    </row>
    <row r="891" spans="1:2">
      <c r="A891" t="str">
        <f>'[2]EOL Product'!$C844</f>
        <v>SNB-6004</v>
      </c>
      <c r="B891" s="668" t="s">
        <v>1192</v>
      </c>
    </row>
    <row r="892" spans="1:2">
      <c r="A892" t="str">
        <f>'[2]EOL Product'!$C845</f>
        <v>SNP-6321H</v>
      </c>
      <c r="B892" s="668" t="s">
        <v>1192</v>
      </c>
    </row>
    <row r="893" spans="1:2">
      <c r="A893" t="str">
        <f>'[2]EOL Product'!$C846</f>
        <v>SND-L6083R</v>
      </c>
      <c r="B893" s="668" t="s">
        <v>1192</v>
      </c>
    </row>
    <row r="894" spans="1:2">
      <c r="A894" t="str">
        <f>'[2]EOL Product'!$C847</f>
        <v>SND-L6013</v>
      </c>
      <c r="B894" s="668" t="s">
        <v>1192</v>
      </c>
    </row>
    <row r="895" spans="1:2">
      <c r="A895" t="str">
        <f>'[2]EOL Product'!$C848</f>
        <v>SND-L6012</v>
      </c>
      <c r="B895" s="668" t="s">
        <v>1192</v>
      </c>
    </row>
    <row r="896" spans="1:2">
      <c r="A896" t="str">
        <f>'[2]EOL Product'!$C849</f>
        <v>SNF-8010</v>
      </c>
      <c r="B896" s="668" t="s">
        <v>1192</v>
      </c>
    </row>
    <row r="897" spans="1:2">
      <c r="A897" t="str">
        <f>'[2]EOL Product'!$C850</f>
        <v>HRD-1642</v>
      </c>
      <c r="B897" s="668" t="s">
        <v>1192</v>
      </c>
    </row>
    <row r="898" spans="1:2">
      <c r="A898" t="str">
        <f>'[2]EOL Product'!$C851</f>
        <v>HRD-1642-2TB</v>
      </c>
      <c r="B898" s="668" t="s">
        <v>1192</v>
      </c>
    </row>
    <row r="899" spans="1:2">
      <c r="A899" t="str">
        <f>'[2]EOL Product'!$C852</f>
        <v>HRD-1642-4TB</v>
      </c>
      <c r="B899" s="668" t="s">
        <v>1192</v>
      </c>
    </row>
    <row r="900" spans="1:2">
      <c r="A900" t="str">
        <f>'[2]EOL Product'!$C853</f>
        <v>HRD-1642-8TB</v>
      </c>
      <c r="B900" s="668" t="s">
        <v>1192</v>
      </c>
    </row>
    <row r="901" spans="1:2">
      <c r="A901" t="str">
        <f>'[2]EOL Product'!$C854</f>
        <v>HRD-1642-12TB</v>
      </c>
      <c r="B901" s="668" t="s">
        <v>1192</v>
      </c>
    </row>
    <row r="902" spans="1:2">
      <c r="A902" t="str">
        <f>'[2]EOL Product'!$C855</f>
        <v>HRD-1642-16TB</v>
      </c>
      <c r="B902" s="668" t="s">
        <v>1192</v>
      </c>
    </row>
    <row r="903" spans="1:2">
      <c r="A903" t="str">
        <f>'[2]EOL Product'!$C856</f>
        <v>HRD-1642-20TB</v>
      </c>
      <c r="B903" s="668" t="s">
        <v>1192</v>
      </c>
    </row>
    <row r="904" spans="1:2">
      <c r="A904" t="str">
        <f>'[2]EOL Product'!$C857</f>
        <v>HRD-1642-24TB</v>
      </c>
      <c r="B904" s="668" t="s">
        <v>1192</v>
      </c>
    </row>
    <row r="905" spans="1:2">
      <c r="A905" t="str">
        <f>'[2]EOL Product'!$C858</f>
        <v>HRD-1642-30TB</v>
      </c>
      <c r="B905" s="668" t="s">
        <v>1192</v>
      </c>
    </row>
    <row r="906" spans="1:2">
      <c r="A906" t="str">
        <f>'[2]EOL Product'!$C859</f>
        <v>HRD-1642-36TB</v>
      </c>
      <c r="B906" s="668" t="s">
        <v>1192</v>
      </c>
    </row>
    <row r="907" spans="1:2">
      <c r="A907" t="str">
        <f>'[2]EOL Product'!$C860</f>
        <v>HRD-1642-48TB</v>
      </c>
      <c r="B907" s="668" t="s">
        <v>1192</v>
      </c>
    </row>
    <row r="908" spans="1:2">
      <c r="A908" t="str">
        <f>'[2]EOL Product'!$C861</f>
        <v>HRD-1641</v>
      </c>
      <c r="B908" s="668" t="s">
        <v>1192</v>
      </c>
    </row>
    <row r="909" spans="1:2">
      <c r="A909" t="str">
        <f>'[2]EOL Product'!$C862</f>
        <v>HRD-1641-2TB</v>
      </c>
      <c r="B909" s="668" t="s">
        <v>1192</v>
      </c>
    </row>
    <row r="910" spans="1:2">
      <c r="A910" t="str">
        <f>'[2]EOL Product'!$C863</f>
        <v>HRD-1641-4TB</v>
      </c>
      <c r="B910" s="668" t="s">
        <v>1192</v>
      </c>
    </row>
    <row r="911" spans="1:2">
      <c r="A911" t="str">
        <f>'[2]EOL Product'!$C864</f>
        <v>HRD-1641-6TB</v>
      </c>
      <c r="B911" s="668" t="s">
        <v>1192</v>
      </c>
    </row>
    <row r="912" spans="1:2">
      <c r="A912" t="str">
        <f>'[2]EOL Product'!$C865</f>
        <v>HRD-1641-8TB</v>
      </c>
      <c r="B912" s="668" t="s">
        <v>1192</v>
      </c>
    </row>
    <row r="913" spans="1:2">
      <c r="A913" t="str">
        <f>'[2]EOL Product'!$C866</f>
        <v>HRD-1641-10TB</v>
      </c>
      <c r="B913" s="668" t="s">
        <v>1192</v>
      </c>
    </row>
    <row r="914" spans="1:2">
      <c r="A914" t="str">
        <f>'[2]EOL Product'!$C867</f>
        <v>HRD-1641-12TB</v>
      </c>
      <c r="B914" s="668" t="s">
        <v>1192</v>
      </c>
    </row>
    <row r="915" spans="1:2">
      <c r="A915" t="str">
        <f>'[2]EOL Product'!$C868</f>
        <v>HRD-841</v>
      </c>
      <c r="B915" s="668" t="s">
        <v>1192</v>
      </c>
    </row>
    <row r="916" spans="1:2">
      <c r="A916" t="str">
        <f>'[2]EOL Product'!$C869</f>
        <v>HRD-841-1TB</v>
      </c>
      <c r="B916" s="668" t="s">
        <v>1192</v>
      </c>
    </row>
    <row r="917" spans="1:2">
      <c r="A917" t="str">
        <f>'[2]EOL Product'!$C870</f>
        <v>HRD-841-2TB</v>
      </c>
      <c r="B917" s="668" t="s">
        <v>1192</v>
      </c>
    </row>
    <row r="918" spans="1:2">
      <c r="A918" t="str">
        <f>'[2]EOL Product'!$C871</f>
        <v>HRD-841-4TB</v>
      </c>
      <c r="B918" s="668" t="s">
        <v>1192</v>
      </c>
    </row>
    <row r="919" spans="1:2">
      <c r="A919" t="str">
        <f>'[2]EOL Product'!$C872</f>
        <v>HRD-841-6TB</v>
      </c>
      <c r="B919" s="668" t="s">
        <v>1192</v>
      </c>
    </row>
    <row r="920" spans="1:2">
      <c r="A920" t="str">
        <f>'[2]EOL Product'!$C873</f>
        <v>HRD-841-8TB</v>
      </c>
      <c r="B920" s="668" t="s">
        <v>1192</v>
      </c>
    </row>
    <row r="921" spans="1:2">
      <c r="A921" t="str">
        <f>'[2]EOL Product'!$C874</f>
        <v>HRD-841-10TB</v>
      </c>
      <c r="B921" s="668" t="s">
        <v>1192</v>
      </c>
    </row>
    <row r="922" spans="1:2">
      <c r="A922" t="str">
        <f>'[2]EOL Product'!$C875</f>
        <v>HRD-841-12TB</v>
      </c>
      <c r="B922" s="668" t="s">
        <v>1192</v>
      </c>
    </row>
    <row r="923" spans="1:2">
      <c r="A923" t="str">
        <f>'[2]EOL Product'!$C876</f>
        <v>TNU-6320</v>
      </c>
      <c r="B923" s="668" t="s">
        <v>1192</v>
      </c>
    </row>
    <row r="924" spans="1:2">
      <c r="A924" t="str">
        <f>'[2]EOL Product'!$C877</f>
        <v>XRN-2011</v>
      </c>
      <c r="B924" s="668" t="s">
        <v>1192</v>
      </c>
    </row>
    <row r="925" spans="1:2">
      <c r="A925" t="str">
        <f>'[2]EOL Product'!$C878</f>
        <v>XRN-2011-8TB</v>
      </c>
      <c r="B925" s="668" t="s">
        <v>1192</v>
      </c>
    </row>
    <row r="926" spans="1:2">
      <c r="A926" t="str">
        <f>'[2]EOL Product'!$C879</f>
        <v>XRN-2011-16TB</v>
      </c>
      <c r="B926" s="668" t="s">
        <v>1192</v>
      </c>
    </row>
    <row r="927" spans="1:2">
      <c r="A927" t="str">
        <f>'[2]EOL Product'!$C880</f>
        <v>XRN-2011-24TB</v>
      </c>
      <c r="B927" s="668" t="s">
        <v>1192</v>
      </c>
    </row>
    <row r="928" spans="1:2">
      <c r="A928" t="str">
        <f>'[2]EOL Product'!$C881</f>
        <v>XRN-2011-32TB</v>
      </c>
      <c r="B928" s="668" t="s">
        <v>1192</v>
      </c>
    </row>
    <row r="929" spans="1:2">
      <c r="A929" t="str">
        <f>'[2]EOL Product'!$C882</f>
        <v>XRN-2011-48TB</v>
      </c>
      <c r="B929" s="668" t="s">
        <v>1192</v>
      </c>
    </row>
    <row r="930" spans="1:2">
      <c r="A930" t="str">
        <f>'[2]EOL Product'!$C883</f>
        <v>XRN-2011-64TB</v>
      </c>
      <c r="B930" s="668" t="s">
        <v>1192</v>
      </c>
    </row>
    <row r="931" spans="1:2">
      <c r="A931" t="str">
        <f>'[2]EOL Product'!$C884</f>
        <v>QRN-810</v>
      </c>
      <c r="B931" s="668" t="s">
        <v>1192</v>
      </c>
    </row>
    <row r="932" spans="1:2">
      <c r="A932" t="str">
        <f>'[2]EOL Product'!$C885</f>
        <v>QRN-810-2TB</v>
      </c>
      <c r="B932" s="668" t="s">
        <v>1192</v>
      </c>
    </row>
    <row r="933" spans="1:2">
      <c r="A933" t="str">
        <f>'[2]EOL Product'!$C886</f>
        <v>QRN-810-4TB</v>
      </c>
      <c r="B933" s="668" t="s">
        <v>1192</v>
      </c>
    </row>
    <row r="934" spans="1:2">
      <c r="A934" t="str">
        <f>'[2]EOL Product'!$C887</f>
        <v>QRN-810-6TB</v>
      </c>
      <c r="B934" s="668" t="s">
        <v>1192</v>
      </c>
    </row>
    <row r="935" spans="1:2">
      <c r="A935" t="str">
        <f>'[2]EOL Product'!$C888</f>
        <v>PNF-9010RVM</v>
      </c>
      <c r="B935" s="668" t="s">
        <v>1192</v>
      </c>
    </row>
    <row r="936" spans="1:2">
      <c r="A936" t="str">
        <f>'[2]EOL Product'!$C889</f>
        <v>QRN-410</v>
      </c>
      <c r="B936" s="668" t="s">
        <v>1192</v>
      </c>
    </row>
    <row r="937" spans="1:2">
      <c r="A937" t="str">
        <f>'[2]EOL Product'!$C890</f>
        <v>QRN-410-1TB</v>
      </c>
      <c r="B937" s="668" t="s">
        <v>1192</v>
      </c>
    </row>
    <row r="938" spans="1:2">
      <c r="A938" t="str">
        <f>'[2]EOL Product'!$C891</f>
        <v>QRN-410-2TB</v>
      </c>
      <c r="B938" s="668" t="s">
        <v>1192</v>
      </c>
    </row>
    <row r="939" spans="1:2">
      <c r="A939" t="str">
        <f>'[2]EOL Product'!$C892</f>
        <v>QRN-410-4TB</v>
      </c>
      <c r="B939" s="668" t="s">
        <v>1192</v>
      </c>
    </row>
    <row r="940" spans="1:2">
      <c r="A940" t="str">
        <f>'[2]EOL Product'!$C893</f>
        <v>QRN-410-6TB</v>
      </c>
      <c r="B940" s="668" t="s">
        <v>1192</v>
      </c>
    </row>
    <row r="941" spans="1:2">
      <c r="A941" t="str">
        <f>'[2]EOL Product'!$C894</f>
        <v>SCV-6023R</v>
      </c>
      <c r="B941" s="668" t="s">
        <v>1192</v>
      </c>
    </row>
    <row r="942" spans="1:2">
      <c r="A942" t="str">
        <f>'[2]EOL Product'!$C895</f>
        <v>SNB-6011B-15</v>
      </c>
      <c r="B942" s="668" t="s">
        <v>1192</v>
      </c>
    </row>
    <row r="943" spans="1:2">
      <c r="A943" t="str">
        <f>'[2]EOL Product'!$C896</f>
        <v>SNB-6011B</v>
      </c>
      <c r="B943" s="668" t="s">
        <v>1192</v>
      </c>
    </row>
    <row r="944" spans="1:2">
      <c r="A944" t="str">
        <f>'[2]EOL Product'!$C897</f>
        <v>SND-6084R</v>
      </c>
      <c r="B944" s="668" t="s">
        <v>1192</v>
      </c>
    </row>
    <row r="945" spans="1:2">
      <c r="A945" t="str">
        <f>'[2]EOL Product'!$C898</f>
        <v>SNV-6084R</v>
      </c>
      <c r="B945" s="668" t="s">
        <v>1192</v>
      </c>
    </row>
    <row r="946" spans="1:2">
      <c r="A946" t="str">
        <f>'[2]EOL Product'!$C899</f>
        <v>SND-6084</v>
      </c>
      <c r="B946" s="668" t="s">
        <v>1192</v>
      </c>
    </row>
    <row r="947" spans="1:2">
      <c r="A947" t="str">
        <f>'[2]EOL Product'!$C900</f>
        <v>SND-L6013R</v>
      </c>
      <c r="B947" s="668" t="s">
        <v>1192</v>
      </c>
    </row>
    <row r="948" spans="1:2">
      <c r="A948" t="str">
        <f>'[2]EOL Product'!$C901</f>
        <v>SNB-B-6025B</v>
      </c>
      <c r="B948" s="668" t="s">
        <v>1192</v>
      </c>
    </row>
    <row r="949" spans="1:2">
      <c r="A949" t="str">
        <f>'[2]EOL Product'!$C902</f>
        <v>SNP-6320H</v>
      </c>
      <c r="B949" s="668" t="s">
        <v>1192</v>
      </c>
    </row>
    <row r="950" spans="1:2">
      <c r="A950" t="str">
        <f>'[2]EOL Product'!$C903</f>
        <v>HCV-7010R</v>
      </c>
      <c r="B950" s="668" t="s">
        <v>1192</v>
      </c>
    </row>
    <row r="951" spans="1:2">
      <c r="A951" t="str">
        <f>'[2]EOL Product'!$C904</f>
        <v>XRN-2010</v>
      </c>
      <c r="B951" s="668" t="s">
        <v>1192</v>
      </c>
    </row>
    <row r="952" spans="1:2">
      <c r="A952" t="str">
        <f>'[2]EOL Product'!$C905</f>
        <v>XRN-2010-2TB</v>
      </c>
      <c r="B952" s="668" t="s">
        <v>1192</v>
      </c>
    </row>
    <row r="953" spans="1:2">
      <c r="A953" t="str">
        <f>'[2]EOL Product'!$C906</f>
        <v>XRN-2010-4TB</v>
      </c>
      <c r="B953" s="668" t="s">
        <v>1192</v>
      </c>
    </row>
    <row r="954" spans="1:2">
      <c r="A954" t="str">
        <f>'[2]EOL Product'!$C907</f>
        <v>XRN-2010-6TB</v>
      </c>
      <c r="B954" s="668" t="s">
        <v>1192</v>
      </c>
    </row>
    <row r="955" spans="1:2">
      <c r="A955" t="str">
        <f>'[2]EOL Product'!$C908</f>
        <v>XRN-2010-8TB</v>
      </c>
      <c r="B955" s="668" t="s">
        <v>1192</v>
      </c>
    </row>
    <row r="956" spans="1:2">
      <c r="A956" t="str">
        <f>'[2]EOL Product'!$C909</f>
        <v>XRN-2010-12TB</v>
      </c>
      <c r="B956" s="668" t="s">
        <v>1192</v>
      </c>
    </row>
    <row r="957" spans="1:2">
      <c r="A957" t="str">
        <f>'[2]EOL Product'!$C910</f>
        <v>XRN-2010-16TB</v>
      </c>
      <c r="B957" s="668" t="s">
        <v>1192</v>
      </c>
    </row>
    <row r="958" spans="1:2">
      <c r="A958" t="str">
        <f>'[2]EOL Product'!$C911</f>
        <v>XRN-2010-20TB</v>
      </c>
      <c r="B958" s="668" t="s">
        <v>1192</v>
      </c>
    </row>
    <row r="959" spans="1:2">
      <c r="A959" t="str">
        <f>'[2]EOL Product'!$C912</f>
        <v>XRN-2010-24TB</v>
      </c>
      <c r="B959" s="668" t="s">
        <v>1192</v>
      </c>
    </row>
    <row r="960" spans="1:2">
      <c r="A960" t="str">
        <f>'[2]EOL Product'!$C913</f>
        <v>XRN-2010-30TB</v>
      </c>
      <c r="B960" s="668" t="s">
        <v>1192</v>
      </c>
    </row>
    <row r="961" spans="1:2">
      <c r="A961" t="str">
        <f>'[2]EOL Product'!$C914</f>
        <v>XRN-2010-36TB</v>
      </c>
      <c r="B961" s="668" t="s">
        <v>1192</v>
      </c>
    </row>
    <row r="962" spans="1:2">
      <c r="A962" t="str">
        <f>'[2]EOL Product'!$C915</f>
        <v>XRN-2010-48TB</v>
      </c>
      <c r="B962" s="668" t="s">
        <v>1192</v>
      </c>
    </row>
    <row r="963" spans="1:2">
      <c r="A963" t="str">
        <f>'[2]EOL Product'!$C916</f>
        <v>XRN-1610</v>
      </c>
      <c r="B963" s="668" t="s">
        <v>1192</v>
      </c>
    </row>
    <row r="964" spans="1:2">
      <c r="A964" t="str">
        <f>'[2]EOL Product'!$C917</f>
        <v>XRN-1610-2TB</v>
      </c>
      <c r="B964" s="668" t="s">
        <v>1192</v>
      </c>
    </row>
    <row r="965" spans="1:2">
      <c r="A965" t="str">
        <f>'[2]EOL Product'!$C918</f>
        <v>XRN-1610-4TB</v>
      </c>
      <c r="B965" s="668" t="s">
        <v>1192</v>
      </c>
    </row>
    <row r="966" spans="1:2">
      <c r="A966" t="str">
        <f>'[2]EOL Product'!$C919</f>
        <v>XRN-1610-8TB</v>
      </c>
      <c r="B966" s="668" t="s">
        <v>1192</v>
      </c>
    </row>
    <row r="967" spans="1:2">
      <c r="A967" t="str">
        <f>'[2]EOL Product'!$C920</f>
        <v>XRN-1610-12TB</v>
      </c>
      <c r="B967" s="668" t="s">
        <v>1192</v>
      </c>
    </row>
    <row r="968" spans="1:2">
      <c r="A968" t="str">
        <f>'[2]EOL Product'!$C921</f>
        <v>XRN-1610-16TB</v>
      </c>
      <c r="B968" s="668" t="s">
        <v>1192</v>
      </c>
    </row>
    <row r="969" spans="1:2">
      <c r="A969" t="str">
        <f>'[2]EOL Product'!$C922</f>
        <v>XRN-1610-24TB</v>
      </c>
      <c r="B969" s="668" t="s">
        <v>1192</v>
      </c>
    </row>
    <row r="970" spans="1:2">
      <c r="A970" t="str">
        <f>'[2]EOL Product'!$C923</f>
        <v>XRN-1610-30TB</v>
      </c>
      <c r="B970" s="668" t="s">
        <v>1192</v>
      </c>
    </row>
    <row r="971" spans="1:2">
      <c r="A971" t="str">
        <f>'[2]EOL Product'!$C924</f>
        <v>XRN-1610-36TB</v>
      </c>
      <c r="B971" s="668" t="s">
        <v>1192</v>
      </c>
    </row>
    <row r="972" spans="1:2">
      <c r="A972" t="str">
        <f>'[2]EOL Product'!$C925</f>
        <v>XRN-1610-48TB</v>
      </c>
      <c r="B972" s="668" t="s">
        <v>1192</v>
      </c>
    </row>
    <row r="973" spans="1:2">
      <c r="A973" t="str">
        <f>'[2]EOL Product'!$C926</f>
        <v>LNO-6031R</v>
      </c>
      <c r="B973" s="668" t="s">
        <v>1192</v>
      </c>
    </row>
    <row r="974" spans="1:2">
      <c r="A974" t="str">
        <f>'[2]EOL Product'!$C927</f>
        <v>LNV-6031R</v>
      </c>
      <c r="B974" s="668" t="s">
        <v>1192</v>
      </c>
    </row>
    <row r="975" spans="1:2">
      <c r="A975" t="str">
        <f>'[2]EOL Product'!$C928</f>
        <v>QND-6070R</v>
      </c>
      <c r="B975" s="668" t="s">
        <v>1192</v>
      </c>
    </row>
    <row r="976" spans="1:2">
      <c r="A976" t="str">
        <f>'[2]EOL Product'!$C929</f>
        <v>QNV-6030R</v>
      </c>
      <c r="B976" s="668" t="s">
        <v>1192</v>
      </c>
    </row>
    <row r="977" spans="1:2">
      <c r="A977" t="str">
        <f>'[2]EOL Product'!$C930</f>
        <v>SNV-7084</v>
      </c>
      <c r="B977" s="668" t="s">
        <v>1192</v>
      </c>
    </row>
    <row r="978" spans="1:2">
      <c r="A978" t="str">
        <f>'[2]EOL Product'!$C931</f>
        <v>QNE-6080RVW</v>
      </c>
      <c r="B978" s="668" t="s">
        <v>1192</v>
      </c>
    </row>
    <row r="979" spans="1:2">
      <c r="A979" t="str">
        <f>'[2]EOL Product'!$C932</f>
        <v>SNV-6013</v>
      </c>
      <c r="B979" s="668" t="s">
        <v>1192</v>
      </c>
    </row>
    <row r="980" spans="1:2">
      <c r="A980" t="str">
        <f>'[2]EOL Product'!$C933</f>
        <v>SNV-L6013R</v>
      </c>
      <c r="B980" s="668" t="s">
        <v>1192</v>
      </c>
    </row>
    <row r="981" spans="1:2">
      <c r="A981" t="str">
        <f>'[2]EOL Product'!$C934</f>
        <v>SNO-L6083R</v>
      </c>
      <c r="B981" s="668" t="s">
        <v>1192</v>
      </c>
    </row>
    <row r="982" spans="1:2">
      <c r="A982" t="str">
        <f>'[2]EOL Product'!$C935</f>
        <v>SND-5084</v>
      </c>
      <c r="B982" s="668" t="s">
        <v>1192</v>
      </c>
    </row>
    <row r="983" spans="1:2">
      <c r="A983" t="str">
        <f>'[2]EOL Product'!$C936</f>
        <v>SNP-L5233</v>
      </c>
      <c r="B983" s="668" t="s">
        <v>1192</v>
      </c>
    </row>
    <row r="984" spans="1:2">
      <c r="A984" t="str">
        <f>'[2]EOL Product'!$C937</f>
        <v>SNP-L5233H</v>
      </c>
      <c r="B984" s="668" t="s">
        <v>1192</v>
      </c>
    </row>
    <row r="985" spans="1:2">
      <c r="A985" t="str">
        <f>'[2]EOL Product'!$C938</f>
        <v>XRN-3010</v>
      </c>
      <c r="B985" s="668" t="s">
        <v>1192</v>
      </c>
    </row>
    <row r="986" spans="1:2">
      <c r="A986" t="str">
        <f>'[2]EOL Product'!$C939</f>
        <v>XRN-3010-4TB</v>
      </c>
      <c r="B986" s="668" t="s">
        <v>1192</v>
      </c>
    </row>
    <row r="987" spans="1:2">
      <c r="A987" t="str">
        <f>'[2]EOL Product'!$C940</f>
        <v>XRN-3010-8TB</v>
      </c>
      <c r="B987" s="668" t="s">
        <v>1192</v>
      </c>
    </row>
    <row r="988" spans="1:2">
      <c r="A988" t="str">
        <f>'[2]EOL Product'!$C941</f>
        <v>XRN-3010-12TB</v>
      </c>
      <c r="B988" s="668" t="s">
        <v>1192</v>
      </c>
    </row>
    <row r="989" spans="1:2">
      <c r="A989" t="str">
        <f>'[2]EOL Product'!$C942</f>
        <v>XRN-3010-16TB</v>
      </c>
      <c r="B989" s="668" t="s">
        <v>1192</v>
      </c>
    </row>
    <row r="990" spans="1:2">
      <c r="A990" t="str">
        <f>'[2]EOL Product'!$C943</f>
        <v>XRN-3010-20TB</v>
      </c>
      <c r="B990" s="668" t="s">
        <v>1192</v>
      </c>
    </row>
    <row r="991" spans="1:2">
      <c r="A991" t="str">
        <f>'[2]EOL Product'!$C944</f>
        <v>XRN-3010-24TB</v>
      </c>
      <c r="B991" s="668" t="s">
        <v>1192</v>
      </c>
    </row>
    <row r="992" spans="1:2">
      <c r="A992" t="str">
        <f>'[2]EOL Product'!$C945</f>
        <v>XRN-3010-30TB</v>
      </c>
      <c r="B992" s="668" t="s">
        <v>1192</v>
      </c>
    </row>
    <row r="993" spans="1:2">
      <c r="A993" t="str">
        <f>'[2]EOL Product'!$C946</f>
        <v>XRN-3010-36TB</v>
      </c>
      <c r="B993" s="668" t="s">
        <v>1192</v>
      </c>
    </row>
    <row r="994" spans="1:2">
      <c r="A994" t="str">
        <f>'[2]EOL Product'!$C947</f>
        <v>XRN-3010-40TB</v>
      </c>
      <c r="B994" s="668" t="s">
        <v>1192</v>
      </c>
    </row>
    <row r="995" spans="1:2">
      <c r="A995" t="str">
        <f>'[2]EOL Product'!$C948</f>
        <v>XRN-3010-48TB</v>
      </c>
      <c r="B995" s="668" t="s">
        <v>1192</v>
      </c>
    </row>
    <row r="996" spans="1:2">
      <c r="A996" t="str">
        <f>'[2]EOL Product'!$C949</f>
        <v>XRN-3010-64TB</v>
      </c>
      <c r="B996" s="668" t="s">
        <v>1192</v>
      </c>
    </row>
    <row r="997" spans="1:2">
      <c r="A997" t="str">
        <f>'[2]EOL Product'!$C950</f>
        <v>HRD-440</v>
      </c>
      <c r="B997" s="668" t="s">
        <v>1192</v>
      </c>
    </row>
    <row r="998" spans="1:2">
      <c r="A998" t="str">
        <f>'[2]EOL Product'!$C951</f>
        <v>HRD-440-1TB</v>
      </c>
      <c r="B998" s="668" t="s">
        <v>1192</v>
      </c>
    </row>
    <row r="999" spans="1:2">
      <c r="A999" t="str">
        <f>'[2]EOL Product'!$C952</f>
        <v>HRD-440-2TB</v>
      </c>
      <c r="B999" s="668" t="s">
        <v>1192</v>
      </c>
    </row>
    <row r="1000" spans="1:2">
      <c r="A1000" t="str">
        <f>'[2]EOL Product'!$C953</f>
        <v>HRD-440-4TB</v>
      </c>
      <c r="B1000" s="668" t="s">
        <v>1192</v>
      </c>
    </row>
    <row r="1001" spans="1:2">
      <c r="A1001" t="str">
        <f>'[2]EOL Product'!$C954</f>
        <v>HRD-440-6TB</v>
      </c>
      <c r="B1001" s="668" t="s">
        <v>1192</v>
      </c>
    </row>
    <row r="1002" spans="1:2">
      <c r="A1002" t="str">
        <f>'[2]EOL Product'!$C955</f>
        <v>HCV-7070R</v>
      </c>
      <c r="B1002" s="668" t="s">
        <v>1192</v>
      </c>
    </row>
    <row r="1003" spans="1:2">
      <c r="A1003" t="str">
        <f>'[2]EOL Product'!$C956</f>
        <v>HCV-7030R</v>
      </c>
      <c r="B1003" s="668" t="s">
        <v>1192</v>
      </c>
    </row>
    <row r="1004" spans="1:2">
      <c r="A1004" t="str">
        <f>'[2]EOL Product'!$C957</f>
        <v>HCO-7030R</v>
      </c>
      <c r="B1004" s="668" t="s">
        <v>1192</v>
      </c>
    </row>
    <row r="1005" spans="1:2">
      <c r="A1005" t="str">
        <f>'[2]EOL Product'!$C958</f>
        <v>SRD-893-1TB</v>
      </c>
      <c r="B1005" s="668" t="s">
        <v>1192</v>
      </c>
    </row>
    <row r="1006" spans="1:2">
      <c r="A1006" t="str">
        <f>'[2]EOL Product'!$C959</f>
        <v>SRD-893-2TB</v>
      </c>
      <c r="B1006" s="668" t="s">
        <v>1192</v>
      </c>
    </row>
    <row r="1007" spans="1:2">
      <c r="A1007" t="str">
        <f>'[2]EOL Product'!$C960</f>
        <v>SRD-893-4TB</v>
      </c>
      <c r="B1007" s="668" t="s">
        <v>1192</v>
      </c>
    </row>
    <row r="1008" spans="1:2">
      <c r="A1008" t="str">
        <f>'[2]EOL Product'!$C961</f>
        <v>SRD-893-6TB</v>
      </c>
      <c r="B1008" s="668" t="s">
        <v>1192</v>
      </c>
    </row>
    <row r="1009" spans="1:2">
      <c r="A1009" t="str">
        <f>'[2]EOL Product'!$C962</f>
        <v>SRD-1684-2TB</v>
      </c>
      <c r="B1009" s="668" t="s">
        <v>1192</v>
      </c>
    </row>
    <row r="1010" spans="1:2">
      <c r="A1010" t="str">
        <f>'[2]EOL Product'!$C963</f>
        <v>SRD-1684-4TB</v>
      </c>
      <c r="B1010" s="668" t="s">
        <v>1192</v>
      </c>
    </row>
    <row r="1011" spans="1:2">
      <c r="A1011" t="str">
        <f>'[2]EOL Product'!$C964</f>
        <v>SRD-1684-6TB</v>
      </c>
      <c r="B1011" s="668" t="s">
        <v>1192</v>
      </c>
    </row>
    <row r="1012" spans="1:2">
      <c r="A1012" t="str">
        <f>'[2]EOL Product'!$C965</f>
        <v>SRD-1694-2TB</v>
      </c>
      <c r="B1012" s="668" t="s">
        <v>1192</v>
      </c>
    </row>
    <row r="1013" spans="1:2">
      <c r="A1013" t="str">
        <f>'[2]EOL Product'!$C966</f>
        <v>SRD-1694-4TB</v>
      </c>
      <c r="B1013" s="668" t="s">
        <v>1192</v>
      </c>
    </row>
    <row r="1014" spans="1:2">
      <c r="A1014" t="str">
        <f>'[2]EOL Product'!$C967</f>
        <v>SRD-1694-8TB</v>
      </c>
      <c r="B1014" s="668" t="s">
        <v>1192</v>
      </c>
    </row>
    <row r="1015" spans="1:2">
      <c r="A1015" t="str">
        <f>'[2]EOL Product'!$C968</f>
        <v>SRD-1694-12TB</v>
      </c>
      <c r="B1015" s="668" t="s">
        <v>1192</v>
      </c>
    </row>
    <row r="1016" spans="1:2">
      <c r="A1016" t="str">
        <f>'[2]EOL Product'!$C969</f>
        <v>SRD-1694-16TB</v>
      </c>
      <c r="B1016" s="668" t="s">
        <v>1192</v>
      </c>
    </row>
    <row r="1017" spans="1:2">
      <c r="A1017" t="str">
        <f>'[2]EOL Product'!$C970</f>
        <v>SRD-1694-18TB</v>
      </c>
      <c r="B1017" s="668" t="s">
        <v>1192</v>
      </c>
    </row>
    <row r="1018" spans="1:2">
      <c r="A1018" t="str">
        <f>'[2]EOL Product'!$C971</f>
        <v>SRD-1694-20TB</v>
      </c>
      <c r="B1018" s="668" t="s">
        <v>1192</v>
      </c>
    </row>
    <row r="1019" spans="1:2">
      <c r="A1019" t="str">
        <f>'[2]EOL Product'!$C972</f>
        <v>SRD-1694-24TB</v>
      </c>
      <c r="B1019" s="668" t="s">
        <v>1192</v>
      </c>
    </row>
    <row r="1020" spans="1:2">
      <c r="A1020" t="str">
        <f>'[2]EOL Product'!$C973</f>
        <v>SRD-1694-30TB</v>
      </c>
      <c r="B1020" s="668" t="s">
        <v>1192</v>
      </c>
    </row>
    <row r="1021" spans="1:2">
      <c r="A1021" t="str">
        <f>'[2]EOL Product'!$C974</f>
        <v>SRD-1694-36TB</v>
      </c>
      <c r="B1021" s="668" t="s">
        <v>1192</v>
      </c>
    </row>
    <row r="1022" spans="1:2">
      <c r="A1022" t="str">
        <f>'[2]EOL Product'!$C975</f>
        <v>SRD-1694-48TB</v>
      </c>
      <c r="B1022" s="668" t="s">
        <v>1192</v>
      </c>
    </row>
    <row r="1023" spans="1:2">
      <c r="A1023" t="str">
        <f>'[2]EOL Product'!$C976</f>
        <v>HRD-442</v>
      </c>
      <c r="B1023" s="668" t="s">
        <v>1192</v>
      </c>
    </row>
    <row r="1024" spans="1:2">
      <c r="A1024" t="str">
        <f>'[2]EOL Product'!$C977</f>
        <v>HRD-442-1TB</v>
      </c>
      <c r="B1024" s="668" t="s">
        <v>1192</v>
      </c>
    </row>
    <row r="1025" spans="1:2">
      <c r="A1025" t="str">
        <f>'[2]EOL Product'!$C978</f>
        <v>HRD-442-2TB</v>
      </c>
      <c r="B1025" s="668" t="s">
        <v>1192</v>
      </c>
    </row>
    <row r="1026" spans="1:2">
      <c r="A1026" t="str">
        <f>'[2]EOL Product'!$C979</f>
        <v>HRD-442-4TB</v>
      </c>
      <c r="B1026" s="668" t="s">
        <v>1192</v>
      </c>
    </row>
    <row r="1027" spans="1:2">
      <c r="A1027" t="str">
        <f>'[2]EOL Product'!$C980</f>
        <v>HRD-442-8TB</v>
      </c>
      <c r="B1027" s="668" t="s">
        <v>1192</v>
      </c>
    </row>
    <row r="1028" spans="1:2">
      <c r="A1028" t="str">
        <f>'[2]EOL Product'!$C981</f>
        <v>HRD-442-12TB</v>
      </c>
      <c r="B1028" s="668" t="s">
        <v>1192</v>
      </c>
    </row>
    <row r="1029" spans="1:2">
      <c r="A1029" t="str">
        <f>'[2]EOL Product'!$C982</f>
        <v>HRD-842</v>
      </c>
      <c r="B1029" s="668" t="s">
        <v>1192</v>
      </c>
    </row>
    <row r="1030" spans="1:2">
      <c r="A1030" t="str">
        <f>'[2]EOL Product'!$C983</f>
        <v>HRD-842-1TB</v>
      </c>
      <c r="B1030" s="668" t="s">
        <v>1192</v>
      </c>
    </row>
    <row r="1031" spans="1:2">
      <c r="A1031" t="str">
        <f>'[2]EOL Product'!$C984</f>
        <v>HRD-842-2TB</v>
      </c>
      <c r="B1031" s="668" t="s">
        <v>1192</v>
      </c>
    </row>
    <row r="1032" spans="1:2">
      <c r="A1032" t="str">
        <f>'[2]EOL Product'!$C985</f>
        <v>HRD-842-4TB</v>
      </c>
      <c r="B1032" s="668" t="s">
        <v>1192</v>
      </c>
    </row>
    <row r="1033" spans="1:2">
      <c r="A1033" t="str">
        <f>'[2]EOL Product'!$C986</f>
        <v>HRD-842-8TB</v>
      </c>
      <c r="B1033" s="668" t="s">
        <v>1192</v>
      </c>
    </row>
    <row r="1034" spans="1:2">
      <c r="A1034" t="str">
        <f>'[2]EOL Product'!$C987</f>
        <v>HRD-842-12TB</v>
      </c>
      <c r="B1034" s="668" t="s">
        <v>1192</v>
      </c>
    </row>
    <row r="1035" spans="1:2">
      <c r="A1035" t="str">
        <f>'[2]EOL Product'!$C988</f>
        <v>HRD-842-16TB</v>
      </c>
      <c r="B1035" s="668" t="s">
        <v>1192</v>
      </c>
    </row>
    <row r="1036" spans="1:2">
      <c r="A1036" t="str">
        <f>'[2]EOL Product'!$C989</f>
        <v>HRD-842-20TB</v>
      </c>
      <c r="B1036" s="668" t="s">
        <v>1192</v>
      </c>
    </row>
    <row r="1037" spans="1:2">
      <c r="A1037" t="str">
        <f>'[2]EOL Product'!$C990</f>
        <v>HRD-842-24TB</v>
      </c>
      <c r="B1037" s="668" t="s">
        <v>1192</v>
      </c>
    </row>
    <row r="1038" spans="1:2">
      <c r="A1038" t="str">
        <f>'[2]EOL Product'!$C991</f>
        <v>SNP-L6233RH</v>
      </c>
      <c r="B1038" s="668" t="s">
        <v>1192</v>
      </c>
    </row>
    <row r="1039" spans="1:2">
      <c r="A1039" t="str">
        <f>'[2]EOL Product'!$C992</f>
        <v>SNP-6320RH</v>
      </c>
      <c r="B1039" s="668" t="s">
        <v>1192</v>
      </c>
    </row>
    <row r="1040" spans="1:2">
      <c r="A1040" t="str">
        <f>'[2]EOL Product'!$C993</f>
        <v>XNP-6370RH</v>
      </c>
      <c r="B1040" s="668" t="s">
        <v>1192</v>
      </c>
    </row>
    <row r="1041" spans="1:2">
      <c r="A1041" t="str">
        <f>'[2]EOL Product'!$C994</f>
        <v>SNP-6321</v>
      </c>
      <c r="B1041" s="668" t="s">
        <v>1192</v>
      </c>
    </row>
    <row r="1042" spans="1:2">
      <c r="A1042" t="str">
        <f>'[2]EOL Product'!$C995</f>
        <v>SNB-J-6010B</v>
      </c>
      <c r="B1042" s="668" t="s">
        <v>1192</v>
      </c>
    </row>
    <row r="1043" spans="1:2">
      <c r="A1043" t="str">
        <f>'[2]EOL Product'!$C996</f>
        <v>SNB-6010B</v>
      </c>
      <c r="B1043" s="668" t="s">
        <v>1192</v>
      </c>
    </row>
    <row r="1044" spans="1:2">
      <c r="A1044" t="str">
        <f>'[2]EOL Product'!$C997</f>
        <v>LNV-6011R</v>
      </c>
      <c r="B1044" s="668" t="s">
        <v>1192</v>
      </c>
    </row>
    <row r="1045" spans="1:2">
      <c r="A1045" t="str">
        <f>'[2]EOL Product'!$C998</f>
        <v>QND-6010R</v>
      </c>
      <c r="B1045" s="668" t="s">
        <v>1192</v>
      </c>
    </row>
    <row r="1046" spans="1:2">
      <c r="A1046" t="str">
        <f>'[2]EOL Product'!$C999</f>
        <v>QNV-6010R</v>
      </c>
      <c r="B1046" s="668" t="s">
        <v>1192</v>
      </c>
    </row>
    <row r="1047" spans="1:2">
      <c r="A1047" t="str">
        <f>'[2]EOL Product'!$C1000</f>
        <v>QNV-6070R</v>
      </c>
      <c r="B1047" s="668" t="s">
        <v>1192</v>
      </c>
    </row>
    <row r="1048" spans="1:2">
      <c r="A1048" t="str">
        <f>'[2]EOL Product'!$C1001</f>
        <v>QNO-6010R</v>
      </c>
      <c r="B1048" s="668" t="s">
        <v>1192</v>
      </c>
    </row>
    <row r="1049" spans="1:2">
      <c r="A1049" t="str">
        <f>'[2]EOL Product'!$C1002</f>
        <v>QNO-6070R</v>
      </c>
      <c r="B1049" s="668" t="s">
        <v>1192</v>
      </c>
    </row>
    <row r="1050" spans="1:2">
      <c r="A1050" t="str">
        <f>'[2]EOL Product'!$C1003</f>
        <v>SNV-8080</v>
      </c>
      <c r="B1050" s="668" t="s">
        <v>1192</v>
      </c>
    </row>
    <row r="1051" spans="1:2">
      <c r="A1051" t="str">
        <f>'[2]EOL Product'!$C1004</f>
        <v>SNV-8081R</v>
      </c>
      <c r="B1051" s="668" t="s">
        <v>1192</v>
      </c>
    </row>
    <row r="1052" spans="1:2">
      <c r="A1052" t="str">
        <f>'[2]EOL Product'!$C1005</f>
        <v>SNB-9000</v>
      </c>
      <c r="B1052" s="668" t="s">
        <v>1192</v>
      </c>
    </row>
    <row r="1053" spans="1:2">
      <c r="A1053" t="str">
        <f>'[2]EOL Product'!$C1006</f>
        <v>SNB-B-6024B</v>
      </c>
      <c r="B1053" s="668" t="s">
        <v>1192</v>
      </c>
    </row>
    <row r="1054" spans="1:2">
      <c r="A1054" t="str">
        <f>'[2]EOL Product'!$C1007</f>
        <v>SNV-7084R</v>
      </c>
      <c r="B1054" s="668" t="s">
        <v>1192</v>
      </c>
    </row>
    <row r="1055" spans="1:2">
      <c r="A1055" t="str">
        <f>'[2]EOL Product'!$C1008</f>
        <v>SND-7084R</v>
      </c>
      <c r="B1055" s="668" t="s">
        <v>1192</v>
      </c>
    </row>
    <row r="1056" spans="1:2">
      <c r="A1056" t="str">
        <f>'[2]EOL Product'!$C1009</f>
        <v>QNO-6030R</v>
      </c>
      <c r="B1056" s="668" t="s">
        <v>1192</v>
      </c>
    </row>
    <row r="1057" spans="1:2">
      <c r="A1057" t="str">
        <f>'[2]EOL Product'!$C1010</f>
        <v>QNV-6020R</v>
      </c>
      <c r="B1057" s="668" t="s">
        <v>1192</v>
      </c>
    </row>
    <row r="1058" spans="1:2">
      <c r="A1058" t="str">
        <f>'[2]EOL Product'!$C1011</f>
        <v>LNO-6021R</v>
      </c>
      <c r="B1058" s="668" t="s">
        <v>1192</v>
      </c>
    </row>
    <row r="1059" spans="1:2">
      <c r="A1059" t="str">
        <f>'[2]EOL Product'!$C1012</f>
        <v>SNV-L6083R</v>
      </c>
      <c r="B1059" s="668" t="s">
        <v>1192</v>
      </c>
    </row>
    <row r="1060" spans="1:2">
      <c r="A1060" t="str">
        <f>'[2]EOL Product'!$C1013</f>
        <v>SNO-L6013R</v>
      </c>
      <c r="B1060" s="668" t="s">
        <v>1192</v>
      </c>
    </row>
    <row r="1061" spans="1:2">
      <c r="A1061" t="str">
        <f>'[2]EOL Product'!$C1014</f>
        <v>SNZ-6320</v>
      </c>
      <c r="B1061" s="668" t="s">
        <v>1192</v>
      </c>
    </row>
    <row r="1062" spans="1:2">
      <c r="A1062" t="str">
        <f>'[2]EOL Product'!$C1015</f>
        <v>SNB-6005</v>
      </c>
      <c r="B1062" s="668" t="s">
        <v>1192</v>
      </c>
    </row>
    <row r="1063" spans="1:2">
      <c r="A1063" t="str">
        <f>'[2]EOL Product'!$C1016</f>
        <v>SNP-L6233</v>
      </c>
      <c r="B1063" s="668" t="s">
        <v>1192</v>
      </c>
    </row>
    <row r="1064" spans="1:2">
      <c r="A1064" t="str">
        <f>'[2]EOL Product'!$C1017</f>
        <v>SNP-L6233H</v>
      </c>
      <c r="B1064" s="668" t="s">
        <v>1192</v>
      </c>
    </row>
    <row r="1065" spans="1:2">
      <c r="A1065" t="str">
        <f>'[2]EOL Product'!$C1018</f>
        <v>SNV-5084</v>
      </c>
      <c r="B1065" s="668" t="s">
        <v>1192</v>
      </c>
    </row>
    <row r="1066" spans="1:2">
      <c r="A1066" t="str">
        <f>'[2]EOL Product'!$C1019</f>
        <v>SNV-L5083R</v>
      </c>
      <c r="B1066" s="668" t="s">
        <v>1192</v>
      </c>
    </row>
    <row r="1067" spans="1:2">
      <c r="A1067" t="str">
        <f>'[2]EOL Product'!$C1020</f>
        <v>SNO-5084R</v>
      </c>
      <c r="B1067" s="668" t="s">
        <v>1192</v>
      </c>
    </row>
    <row r="1068" spans="1:2">
      <c r="A1068" t="str">
        <f>'[2]EOL Product'!$C1021</f>
        <v>SNP-5430H</v>
      </c>
      <c r="B1068" s="668" t="s">
        <v>1192</v>
      </c>
    </row>
    <row r="1069" spans="1:2">
      <c r="A1069" t="str">
        <f>'[2]EOL Product'!$C1022</f>
        <v>SNP-5321</v>
      </c>
      <c r="B1069" s="668" t="s">
        <v>1192</v>
      </c>
    </row>
    <row r="1070" spans="1:2">
      <c r="A1070" t="str">
        <f>'[2]EOL Product'!$C1023</f>
        <v>HCO-7070R</v>
      </c>
      <c r="B1070" s="668" t="s">
        <v>1192</v>
      </c>
    </row>
    <row r="1071" spans="1:2">
      <c r="A1071" t="str">
        <f>'[2]EOL Product'!$C1024</f>
        <v>HCO-7020R</v>
      </c>
      <c r="B1071" s="668" t="s">
        <v>1192</v>
      </c>
    </row>
    <row r="1072" spans="1:2">
      <c r="A1072" t="str">
        <f>'[2]EOL Product'!$C1025</f>
        <v>HCV-7020R</v>
      </c>
      <c r="B1072" s="668" t="s">
        <v>1192</v>
      </c>
    </row>
    <row r="1073" spans="1:2">
      <c r="A1073" t="str">
        <f>'[2]EOL Product'!$C1026</f>
        <v>HCD-7010R</v>
      </c>
      <c r="B1073" s="668" t="s">
        <v>1192</v>
      </c>
    </row>
    <row r="1074" spans="1:2">
      <c r="A1074" t="str">
        <f>'[2]EOL Product'!$C1027</f>
        <v>HCD-7020R</v>
      </c>
      <c r="B1074" s="668" t="s">
        <v>1192</v>
      </c>
    </row>
    <row r="1075" spans="1:2">
      <c r="A1075" t="str">
        <f>'[2]EOL Product'!$C1028</f>
        <v>SCO-6083R</v>
      </c>
      <c r="B1075" s="668" t="s">
        <v>1192</v>
      </c>
    </row>
    <row r="1076" spans="1:2">
      <c r="A1076" t="str">
        <f>'[2]EOL Product'!$C1029</f>
        <v>SLA-2812DN</v>
      </c>
      <c r="B1076" s="668" t="s">
        <v>1192</v>
      </c>
    </row>
    <row r="1077" spans="1:2">
      <c r="A1077" t="str">
        <f>'[2]EOL Product'!$C1030</f>
        <v>SNV-L6014RM</v>
      </c>
      <c r="B1077" s="668" t="s">
        <v>1192</v>
      </c>
    </row>
    <row r="1078" spans="1:2">
      <c r="A1078" t="str">
        <f>'[2]EOL Product'!$C1031</f>
        <v>SPN-10080P</v>
      </c>
      <c r="B1078" s="668" t="s">
        <v>1192</v>
      </c>
    </row>
    <row r="1079" spans="1:2">
      <c r="A1079" t="str">
        <f>'[2]EOL Product'!$C1032</f>
        <v>SPN-10080PM</v>
      </c>
      <c r="B1079" s="668" t="s">
        <v>1192</v>
      </c>
    </row>
    <row r="1080" spans="1:2">
      <c r="A1080" t="str">
        <f>'[2]EOL Product'!$C1033</f>
        <v>TRM-1610S</v>
      </c>
      <c r="B1080" s="668" t="s">
        <v>1192</v>
      </c>
    </row>
    <row r="1081" spans="1:2">
      <c r="A1081" t="str">
        <f>'[2]EOL Product'!$C1034</f>
        <v>TRM-1610S-1TB</v>
      </c>
      <c r="B1081" s="668" t="s">
        <v>1192</v>
      </c>
    </row>
    <row r="1082" spans="1:2">
      <c r="A1082" t="str">
        <f>'[2]EOL Product'!$C1035</f>
        <v>TRM-1610S-2TB</v>
      </c>
      <c r="B1082" s="668" t="s">
        <v>1192</v>
      </c>
    </row>
    <row r="1083" spans="1:2">
      <c r="A1083" t="str">
        <f>'[2]EOL Product'!$C1036</f>
        <v>TRM-1610M</v>
      </c>
      <c r="B1083" s="668" t="s">
        <v>1192</v>
      </c>
    </row>
    <row r="1084" spans="1:2">
      <c r="A1084" t="str">
        <f>'[2]EOL Product'!$C1037</f>
        <v>TRM-1610M-1TB</v>
      </c>
      <c r="B1084" s="668" t="s">
        <v>1192</v>
      </c>
    </row>
    <row r="1085" spans="1:2">
      <c r="A1085" t="str">
        <f>'[2]EOL Product'!$C1038</f>
        <v>TRM-1610M-2TB</v>
      </c>
      <c r="B1085" s="668" t="s">
        <v>1192</v>
      </c>
    </row>
    <row r="1086" spans="1:2">
      <c r="A1086" t="str">
        <f>'[2]EOL Product'!$C1039</f>
        <v>TRM-810S</v>
      </c>
      <c r="B1086" s="668" t="s">
        <v>1192</v>
      </c>
    </row>
    <row r="1087" spans="1:2">
      <c r="A1087" t="str">
        <f>'[2]EOL Product'!$C1040</f>
        <v>TRM-810S-1TB</v>
      </c>
      <c r="B1087" s="668" t="s">
        <v>1192</v>
      </c>
    </row>
    <row r="1088" spans="1:2">
      <c r="A1088" t="str">
        <f>'[2]EOL Product'!$C1041</f>
        <v>TRM-810S-2TB</v>
      </c>
      <c r="B1088" s="668" t="s">
        <v>1192</v>
      </c>
    </row>
    <row r="1089" spans="1:2">
      <c r="A1089" t="str">
        <f>'[2]EOL Product'!$C1042</f>
        <v>TRM-410S</v>
      </c>
      <c r="B1089" s="668" t="s">
        <v>1192</v>
      </c>
    </row>
    <row r="1090" spans="1:2">
      <c r="A1090" t="str">
        <f>'[2]EOL Product'!$C1043</f>
        <v>TRM-410S-1TB</v>
      </c>
      <c r="B1090" s="668" t="s">
        <v>1192</v>
      </c>
    </row>
    <row r="1091" spans="1:2">
      <c r="A1091" t="str">
        <f>'[2]EOL Product'!$C1044</f>
        <v>TRM-410S-2TB</v>
      </c>
      <c r="B1091" s="668" t="s">
        <v>1192</v>
      </c>
    </row>
    <row r="1092" spans="1:2">
      <c r="A1092" t="str">
        <f>'[2]EOL Product'!$C1045</f>
        <v>SPZ-NK110</v>
      </c>
      <c r="B1092" s="668" t="s">
        <v>1192</v>
      </c>
    </row>
    <row r="1093" spans="1:2">
      <c r="A1093" t="str">
        <f>'[2]EOL Product'!$C1046</f>
        <v>SMT-2151PVM</v>
      </c>
      <c r="B1093" s="668" t="s">
        <v>1196</v>
      </c>
    </row>
    <row r="1094" spans="1:2">
      <c r="A1094" t="str">
        <f>'[2]EOL Product'!$C1047</f>
        <v>SMT-2152PVM</v>
      </c>
      <c r="B1094" s="668" t="s">
        <v>1196</v>
      </c>
    </row>
    <row r="1095" spans="1:2">
      <c r="A1095" t="str">
        <f>'[2]EOL Product'!$C1048</f>
        <v>HCB-7000</v>
      </c>
      <c r="B1095" s="668" t="s">
        <v>1192</v>
      </c>
    </row>
    <row r="1096" spans="1:2">
      <c r="A1096" t="str">
        <f>'[2]EOL Product'!$C1049</f>
        <v>SMT-2702PVM</v>
      </c>
      <c r="B1096" s="668" t="s">
        <v>1196</v>
      </c>
    </row>
    <row r="1097" spans="1:2">
      <c r="A1097" t="str">
        <f>'[2]EOL Product'!$C1050</f>
        <v>SBP-137WMW</v>
      </c>
      <c r="B1097" s="668" t="s">
        <v>1192</v>
      </c>
    </row>
    <row r="1098" spans="1:2">
      <c r="A1098" t="str">
        <f>'[2]EOL Product'!$C1051</f>
        <v>SMT-3232A</v>
      </c>
      <c r="B1098" s="668" t="s">
        <v>1196</v>
      </c>
    </row>
    <row r="1099" spans="1:2">
      <c r="A1099" t="str">
        <f>'[2]EOL Product'!$C1052</f>
        <v>SHB-4300HP</v>
      </c>
      <c r="B1099" s="668" t="s">
        <v>1192</v>
      </c>
    </row>
    <row r="1100" spans="1:2">
      <c r="A1100" t="str">
        <f>'[2]EOL Product'!$C1053</f>
        <v>SCO-5083R</v>
      </c>
      <c r="B1100" s="668" t="s">
        <v>1192</v>
      </c>
    </row>
    <row r="1101" spans="1:2">
      <c r="A1101" t="str">
        <f>'[2]EOL Product'!$C1054</f>
        <v>SCV-5082</v>
      </c>
      <c r="B1101" s="668" t="s">
        <v>1192</v>
      </c>
    </row>
    <row r="1102" spans="1:2">
      <c r="A1102" t="str">
        <f>'[2]EOL Product'!$C1055</f>
        <v>SNP-5321H</v>
      </c>
      <c r="B1102" s="668" t="s">
        <v>1192</v>
      </c>
    </row>
    <row r="1103" spans="1:2">
      <c r="A1103" t="str">
        <f>'[2]EOL Product'!$C1056</f>
        <v>SNP-6320</v>
      </c>
      <c r="B1103" s="668" t="s">
        <v>1192</v>
      </c>
    </row>
    <row r="1104" spans="1:2">
      <c r="A1104" t="str">
        <f>'[2]EOL Product'!$C1057</f>
        <v>SND-6011R</v>
      </c>
      <c r="B1104" s="668" t="s">
        <v>1192</v>
      </c>
    </row>
    <row r="1105" spans="1:2">
      <c r="A1105" t="str">
        <f>'[2]EOL Product'!$C1058</f>
        <v>SNO-6011R</v>
      </c>
      <c r="B1105" s="668" t="s">
        <v>1192</v>
      </c>
    </row>
    <row r="1106" spans="1:2">
      <c r="A1106" t="str">
        <f>'[2]EOL Product'!$C1059</f>
        <v>SNO-6084R</v>
      </c>
      <c r="B1106" s="668" t="s">
        <v>1192</v>
      </c>
    </row>
    <row r="1107" spans="1:2">
      <c r="A1107" t="str">
        <f>'[2]EOL Product'!$C1060</f>
        <v>SNV-6012M</v>
      </c>
      <c r="B1107" s="668" t="s">
        <v>1192</v>
      </c>
    </row>
    <row r="1108" spans="1:2">
      <c r="A1108" t="str">
        <f>'[2]EOL Product'!$C1061</f>
        <v>SNO-7084R</v>
      </c>
      <c r="B1108" s="668" t="s">
        <v>1192</v>
      </c>
    </row>
    <row r="1109" spans="1:2">
      <c r="A1109" t="str">
        <f>'[2]EOL Product'!$C1062</f>
        <v>SNF-8010VM</v>
      </c>
      <c r="B1109" s="668" t="s">
        <v>1192</v>
      </c>
    </row>
    <row r="1110" spans="1:2">
      <c r="A1110" t="str">
        <f>'[2]EOL Product'!$C1063</f>
        <v>WWT-5301</v>
      </c>
      <c r="B1110" s="668" t="s">
        <v>1192</v>
      </c>
    </row>
    <row r="1111" spans="1:2">
      <c r="A1111" t="str">
        <f>'[2]EOL Product'!$C1064</f>
        <v>WWT-5301L</v>
      </c>
      <c r="B1111" s="668" t="s">
        <v>1192</v>
      </c>
    </row>
    <row r="1112" spans="1:2">
      <c r="A1112" t="str">
        <f>'[2]EOL Product'!$C1065</f>
        <v>WRT-3301-4TB</v>
      </c>
      <c r="B1112" s="668" t="s">
        <v>1192</v>
      </c>
    </row>
    <row r="1113" spans="1:2">
      <c r="A1113" t="str">
        <f>'[2]EOL Product'!$C1066</f>
        <v>WRT-3301L-4TB</v>
      </c>
      <c r="B1113" s="668" t="s">
        <v>1192</v>
      </c>
    </row>
    <row r="1114" spans="1:2">
      <c r="A1114" t="str">
        <f>'[2]EOL Product'!$C1067</f>
        <v>WRT-3301-8TB</v>
      </c>
      <c r="B1114" s="668" t="s">
        <v>1192</v>
      </c>
    </row>
    <row r="1115" spans="1:2">
      <c r="A1115" t="str">
        <f>'[2]EOL Product'!$C1068</f>
        <v>WRT-3301L-8TB</v>
      </c>
      <c r="B1115" s="668" t="s">
        <v>1192</v>
      </c>
    </row>
    <row r="1116" spans="1:2">
      <c r="A1116" t="str">
        <f>'[2]EOL Product'!$C1069</f>
        <v>WRT-3301-12TB</v>
      </c>
      <c r="B1116" s="668" t="s">
        <v>1192</v>
      </c>
    </row>
    <row r="1117" spans="1:2">
      <c r="A1117" t="str">
        <f>'[2]EOL Product'!$C1070</f>
        <v>WRT-3301-16TB</v>
      </c>
      <c r="B1117" s="668" t="s">
        <v>1192</v>
      </c>
    </row>
    <row r="1118" spans="1:2">
      <c r="A1118" t="str">
        <f>'[2]EOL Product'!$C1071</f>
        <v>WRT-3301L-16TB</v>
      </c>
      <c r="B1118" s="668" t="s">
        <v>1192</v>
      </c>
    </row>
    <row r="1119" spans="1:2">
      <c r="A1119" t="str">
        <f>'[2]EOL Product'!$C1072</f>
        <v>WRT-5301-4TB</v>
      </c>
      <c r="B1119" s="668" t="s">
        <v>1192</v>
      </c>
    </row>
    <row r="1120" spans="1:2">
      <c r="A1120" t="str">
        <f>'[2]EOL Product'!$C1073</f>
        <v>WRT-5301L-4TB</v>
      </c>
      <c r="B1120" s="668" t="s">
        <v>1192</v>
      </c>
    </row>
    <row r="1121" spans="1:2">
      <c r="A1121" t="str">
        <f>'[2]EOL Product'!$C1074</f>
        <v>WRT-5301-8TB</v>
      </c>
      <c r="B1121" s="668" t="s">
        <v>1192</v>
      </c>
    </row>
    <row r="1122" spans="1:2">
      <c r="A1122" t="str">
        <f>'[2]EOL Product'!$C1075</f>
        <v>WRT-5301L-8TB</v>
      </c>
      <c r="B1122" s="668" t="s">
        <v>1192</v>
      </c>
    </row>
    <row r="1123" spans="1:2">
      <c r="A1123" t="str">
        <f>'[2]EOL Product'!$C1076</f>
        <v>WRT-5301-12TB</v>
      </c>
      <c r="B1123" s="668" t="s">
        <v>1192</v>
      </c>
    </row>
    <row r="1124" spans="1:2">
      <c r="A1124" t="str">
        <f>'[2]EOL Product'!$C1077</f>
        <v>WRT-5301-16TB</v>
      </c>
      <c r="B1124" s="668" t="s">
        <v>1192</v>
      </c>
    </row>
    <row r="1125" spans="1:2">
      <c r="A1125" t="str">
        <f>'[2]EOL Product'!$C1078</f>
        <v>WRT-5301L-16TB</v>
      </c>
      <c r="B1125" s="668" t="s">
        <v>1192</v>
      </c>
    </row>
    <row r="1126" spans="1:2">
      <c r="A1126" t="str">
        <f>'[2]EOL Product'!$C1079</f>
        <v>WRT-5301-20TB</v>
      </c>
      <c r="B1126" s="668" t="s">
        <v>1192</v>
      </c>
    </row>
    <row r="1127" spans="1:2">
      <c r="A1127" t="str">
        <f>'[2]EOL Product'!$C1080</f>
        <v>WRT-5301-24TB</v>
      </c>
      <c r="B1127" s="668" t="s">
        <v>1192</v>
      </c>
    </row>
    <row r="1128" spans="1:2">
      <c r="A1128" t="str">
        <f>'[2]EOL Product'!$C1081</f>
        <v>WRT-5301L-24TB</v>
      </c>
      <c r="B1128" s="668" t="s">
        <v>1192</v>
      </c>
    </row>
    <row r="1129" spans="1:2">
      <c r="A1129" t="str">
        <f>'[2]EOL Product'!$C1082</f>
        <v>WRT-5301-28TB</v>
      </c>
      <c r="B1129" s="668" t="s">
        <v>1192</v>
      </c>
    </row>
    <row r="1130" spans="1:2">
      <c r="A1130" t="str">
        <f>'[2]EOL Product'!$C1083</f>
        <v>WRT-5301-32TB</v>
      </c>
      <c r="B1130" s="668" t="s">
        <v>1192</v>
      </c>
    </row>
    <row r="1131" spans="1:2">
      <c r="A1131" t="str">
        <f>'[2]EOL Product'!$C1084</f>
        <v>WRT-5301L-32TB</v>
      </c>
      <c r="B1131" s="668" t="s">
        <v>1192</v>
      </c>
    </row>
    <row r="1132" spans="1:2">
      <c r="A1132" t="str">
        <f>'[2]EOL Product'!$C1085</f>
        <v>TNO-6320EP-Z</v>
      </c>
      <c r="B1132" s="668" t="s">
        <v>1192</v>
      </c>
    </row>
    <row r="1133" spans="1:2">
      <c r="A1133" t="str">
        <f>'[2]EOL Product'!$C1086</f>
        <v>TNO-6320EP-C</v>
      </c>
      <c r="B1133" s="668" t="s">
        <v>1192</v>
      </c>
    </row>
    <row r="1134" spans="1:2">
      <c r="A1134" t="str">
        <f>'[2]EOL Product'!$C1087</f>
        <v>TNO-6320EP-M</v>
      </c>
      <c r="B1134" s="668" t="s">
        <v>1192</v>
      </c>
    </row>
    <row r="1135" spans="1:2">
      <c r="A1135" t="str">
        <f>'[2]EOL Product'!$C1088</f>
        <v>TNO-6320E1W-Z</v>
      </c>
      <c r="B1135" s="668" t="s">
        <v>1192</v>
      </c>
    </row>
    <row r="1136" spans="1:2">
      <c r="A1136" t="str">
        <f>'[2]EOL Product'!$C1089</f>
        <v>TNO-6320E1W-C</v>
      </c>
      <c r="B1136" s="668" t="s">
        <v>1192</v>
      </c>
    </row>
    <row r="1137" spans="1:2">
      <c r="A1137" t="str">
        <f>'[2]EOL Product'!$C1090</f>
        <v>TNO-6321E1W-C</v>
      </c>
      <c r="B1137" s="668" t="s">
        <v>1192</v>
      </c>
    </row>
    <row r="1138" spans="1:2">
      <c r="A1138" t="str">
        <f>'[2]EOL Product'!$C1091</f>
        <v>TNO-6320E1W-M</v>
      </c>
      <c r="B1138" s="668" t="s">
        <v>1192</v>
      </c>
    </row>
    <row r="1139" spans="1:2">
      <c r="A1139" t="str">
        <f>'[2]EOL Product'!$C1092</f>
        <v>TNO-6320E2F-Z</v>
      </c>
      <c r="B1139" s="668" t="s">
        <v>1192</v>
      </c>
    </row>
    <row r="1140" spans="1:2">
      <c r="A1140" t="str">
        <f>'[2]EOL Product'!$C1093</f>
        <v>TNO-6320E2F-C</v>
      </c>
      <c r="B1140" s="668" t="s">
        <v>1192</v>
      </c>
    </row>
    <row r="1141" spans="1:2">
      <c r="A1141" t="str">
        <f>'[2]EOL Product'!$C1094</f>
        <v>TNO-6321E2F-C</v>
      </c>
      <c r="B1141" s="668" t="s">
        <v>1192</v>
      </c>
    </row>
    <row r="1142" spans="1:2">
      <c r="A1142" t="str">
        <f>'[2]EOL Product'!$C1095</f>
        <v>TNO-6320E2F-M</v>
      </c>
      <c r="B1142" s="668" t="s">
        <v>1192</v>
      </c>
    </row>
    <row r="1143" spans="1:2">
      <c r="A1143" t="str">
        <f>'[2]EOL Product'!$C1096</f>
        <v>TNO-6320E2WF-Z</v>
      </c>
      <c r="B1143" s="668" t="s">
        <v>1192</v>
      </c>
    </row>
    <row r="1144" spans="1:2">
      <c r="A1144" t="str">
        <f>'[2]EOL Product'!$C1097</f>
        <v>TNO-6320E2WF-C</v>
      </c>
      <c r="B1144" s="668" t="s">
        <v>1192</v>
      </c>
    </row>
    <row r="1145" spans="1:2">
      <c r="A1145" t="str">
        <f>'[2]EOL Product'!$C1098</f>
        <v>TNO-6321E2WF-C</v>
      </c>
      <c r="B1145" s="668" t="s">
        <v>1192</v>
      </c>
    </row>
    <row r="1146" spans="1:2">
      <c r="A1146" t="str">
        <f>'[2]EOL Product'!$C1099</f>
        <v>TNO-6320E2WF-M</v>
      </c>
      <c r="B1146" s="668" t="s">
        <v>1192</v>
      </c>
    </row>
    <row r="1147" spans="1:2">
      <c r="A1147" t="str">
        <f>'[2]EOL Product'!$C1100</f>
        <v>TNP-6320E2W-Z</v>
      </c>
      <c r="B1147" s="668" t="s">
        <v>1192</v>
      </c>
    </row>
    <row r="1148" spans="1:2">
      <c r="A1148" t="str">
        <f>'[2]EOL Product'!$C1101</f>
        <v>TNP-6320E2W-C</v>
      </c>
      <c r="B1148" s="668" t="s">
        <v>1192</v>
      </c>
    </row>
    <row r="1149" spans="1:2">
      <c r="A1149" t="str">
        <f>'[2]EOL Product'!$C1102</f>
        <v>TNP-6321E2W-C</v>
      </c>
      <c r="B1149" s="668" t="s">
        <v>1192</v>
      </c>
    </row>
    <row r="1150" spans="1:2">
      <c r="A1150" t="str">
        <f>'[2]EOL Product'!$C1103</f>
        <v>TNP-6320E2W-M</v>
      </c>
      <c r="B1150" s="668" t="s">
        <v>1192</v>
      </c>
    </row>
    <row r="1151" spans="1:2">
      <c r="A1151" t="str">
        <f>'[2]EOL Product'!$C1104</f>
        <v>TNP-6320E2WF-Z</v>
      </c>
      <c r="B1151" s="668" t="s">
        <v>1192</v>
      </c>
    </row>
    <row r="1152" spans="1:2">
      <c r="A1152" t="str">
        <f>'[2]EOL Product'!$C1105</f>
        <v>TNP-6320E2WF-C</v>
      </c>
      <c r="B1152" s="668" t="s">
        <v>1192</v>
      </c>
    </row>
    <row r="1153" spans="1:2">
      <c r="A1153" t="str">
        <f>'[2]EOL Product'!$C1106</f>
        <v>TNP-6321E2WF-C</v>
      </c>
      <c r="B1153" s="668" t="s">
        <v>1192</v>
      </c>
    </row>
    <row r="1154" spans="1:2">
      <c r="A1154" t="str">
        <f>'[2]EOL Product'!$C1107</f>
        <v>TNP-6320E2WF-M</v>
      </c>
      <c r="B1154" s="668" t="s">
        <v>1192</v>
      </c>
    </row>
    <row r="1155" spans="1:2">
      <c r="A1155" t="str">
        <f>'[2]EOL Product'!$C1108</f>
        <v>TNP-6320E1W-Z</v>
      </c>
      <c r="B1155" s="668" t="s">
        <v>1192</v>
      </c>
    </row>
    <row r="1156" spans="1:2">
      <c r="A1156" t="str">
        <f>'[2]EOL Product'!$C1109</f>
        <v>TNP-6320E1W-C</v>
      </c>
      <c r="B1156" s="668" t="s">
        <v>1192</v>
      </c>
    </row>
    <row r="1157" spans="1:2">
      <c r="A1157" t="str">
        <f>'[2]EOL Product'!$C1110</f>
        <v>TNP-6321E1W-C</v>
      </c>
      <c r="B1157" s="668" t="s">
        <v>1192</v>
      </c>
    </row>
    <row r="1158" spans="1:2">
      <c r="A1158" t="str">
        <f>'[2]EOL Product'!$C1111</f>
        <v>TNP-6320E1W-M</v>
      </c>
      <c r="B1158" s="668" t="s">
        <v>1192</v>
      </c>
    </row>
    <row r="1159" spans="1:2">
      <c r="A1159" t="str">
        <f>'[2]EOL Product'!$C1112</f>
        <v>TNP-6320E1WF-Z</v>
      </c>
      <c r="B1159" s="668" t="s">
        <v>1192</v>
      </c>
    </row>
    <row r="1160" spans="1:2">
      <c r="A1160" t="str">
        <f>'[2]EOL Product'!$C1113</f>
        <v>TNP-6320E1WF-C</v>
      </c>
      <c r="B1160" s="668" t="s">
        <v>1192</v>
      </c>
    </row>
    <row r="1161" spans="1:2">
      <c r="A1161" t="str">
        <f>'[2]EOL Product'!$C1114</f>
        <v>TNP-6321E1WF-C</v>
      </c>
      <c r="B1161" s="668" t="s">
        <v>1192</v>
      </c>
    </row>
    <row r="1162" spans="1:2">
      <c r="A1162" t="str">
        <f>'[2]EOL Product'!$C1115</f>
        <v>TNP-6320E1WF-M</v>
      </c>
      <c r="B1162" s="668" t="s">
        <v>1192</v>
      </c>
    </row>
    <row r="1163" spans="1:2">
      <c r="A1163" t="str">
        <f>'[2]EOL Product'!$C1116</f>
        <v>XRN-2011-12TB</v>
      </c>
      <c r="B1163" s="668" t="s">
        <v>1192</v>
      </c>
    </row>
    <row r="1164" spans="1:2">
      <c r="A1164" t="str">
        <f>'[2]EOL Product'!$C1117</f>
        <v>SNV-5084R</v>
      </c>
      <c r="B1164" s="668" t="s">
        <v>1192</v>
      </c>
    </row>
    <row r="1165" spans="1:2">
      <c r="A1165" t="str">
        <f>'[2]EOL Product'!$C1118</f>
        <v>SNO-L5083R</v>
      </c>
      <c r="B1165" s="668" t="s">
        <v>1192</v>
      </c>
    </row>
    <row r="1166" spans="1:2">
      <c r="A1166" t="str">
        <f>'[2]EOL Product'!$C1119</f>
        <v>SND-L5083R</v>
      </c>
      <c r="B1166" s="668" t="s">
        <v>1192</v>
      </c>
    </row>
    <row r="1167" spans="1:2">
      <c r="A1167" t="str">
        <f>'[2]EOL Product'!$C1120</f>
        <v>HCM-9020VQ</v>
      </c>
      <c r="B1167" s="668" t="s">
        <v>1192</v>
      </c>
    </row>
    <row r="1168" spans="1:2">
      <c r="A1168" t="str">
        <f>'[2]EOL Product'!$C1121</f>
        <v>SNB-6003</v>
      </c>
      <c r="B1168" s="668" t="s">
        <v>1192</v>
      </c>
    </row>
    <row r="1169" spans="1:2">
      <c r="A1169" t="str">
        <f>'[2]EOL Product'!$C1122</f>
        <v>SND-6083</v>
      </c>
      <c r="B1169" s="668" t="s">
        <v>1192</v>
      </c>
    </row>
    <row r="1170" spans="1:2">
      <c r="A1170" t="str">
        <f>'[2]EOL Product'!$C1123</f>
        <v>SND-5084R</v>
      </c>
      <c r="B1170" s="668" t="s">
        <v>1192</v>
      </c>
    </row>
    <row r="1171" spans="1:2">
      <c r="A1171" t="str">
        <f>'[2]EOL Product'!$C1124</f>
        <v>SND-L5013</v>
      </c>
      <c r="B1171" s="668" t="s">
        <v>1192</v>
      </c>
    </row>
    <row r="1172" spans="1:2">
      <c r="A1172" t="str">
        <f>'[2]EOL Product'!$C1125</f>
        <v>SMT-1931</v>
      </c>
      <c r="B1172" s="668" t="s">
        <v>1196</v>
      </c>
    </row>
    <row r="1173" spans="1:2">
      <c r="A1173" t="str">
        <f>'[2]EOL Product'!$C1126</f>
        <v>SRD-1685-2TB</v>
      </c>
      <c r="B1173" s="668" t="s">
        <v>1192</v>
      </c>
    </row>
    <row r="1174" spans="1:2">
      <c r="A1174" t="str">
        <f>'[2]EOL Product'!$C1127</f>
        <v>SRD-1685-4TB</v>
      </c>
      <c r="B1174" s="668" t="s">
        <v>1192</v>
      </c>
    </row>
    <row r="1175" spans="1:2">
      <c r="A1175" t="str">
        <f>'[2]EOL Product'!$C1128</f>
        <v>SRD-1685-8TB</v>
      </c>
      <c r="B1175" s="668" t="s">
        <v>1192</v>
      </c>
    </row>
    <row r="1176" spans="1:2">
      <c r="A1176" t="str">
        <f>'[2]EOL Product'!$C1129</f>
        <v>SRD-1685-12TB</v>
      </c>
      <c r="B1176" s="668" t="s">
        <v>1192</v>
      </c>
    </row>
    <row r="1177" spans="1:2">
      <c r="A1177" t="str">
        <f>'[2]EOL Product'!$C1130</f>
        <v>SRD-1685-16TB</v>
      </c>
      <c r="B1177" s="668" t="s">
        <v>1192</v>
      </c>
    </row>
    <row r="1178" spans="1:2">
      <c r="A1178" t="str">
        <f>'[2]EOL Product'!$C1131</f>
        <v>SRD-1685-18TB</v>
      </c>
      <c r="B1178" s="668" t="s">
        <v>1192</v>
      </c>
    </row>
    <row r="1179" spans="1:2">
      <c r="A1179" t="str">
        <f>'[2]EOL Product'!$C1132</f>
        <v>SRD-1685-20TB</v>
      </c>
      <c r="B1179" s="668" t="s">
        <v>1192</v>
      </c>
    </row>
    <row r="1180" spans="1:2">
      <c r="A1180" t="str">
        <f>'[2]EOL Product'!$C1133</f>
        <v>SRD-1685-24TB</v>
      </c>
      <c r="B1180" s="668" t="s">
        <v>1192</v>
      </c>
    </row>
    <row r="1181" spans="1:2">
      <c r="A1181" t="str">
        <f>'[2]EOL Product'!$C1134</f>
        <v>SCD-5082</v>
      </c>
      <c r="B1181" s="668" t="s">
        <v>1192</v>
      </c>
    </row>
    <row r="1182" spans="1:2">
      <c r="A1182" t="str">
        <f>'[2]EOL Product'!$C1135</f>
        <v>SCD-5083B</v>
      </c>
      <c r="B1182" s="668" t="s">
        <v>1192</v>
      </c>
    </row>
    <row r="1183" spans="1:2">
      <c r="A1183" t="str">
        <f>'[2]EOL Product'!$C1136</f>
        <v>SCD-5083</v>
      </c>
      <c r="B1183" s="668" t="s">
        <v>1192</v>
      </c>
    </row>
    <row r="1184" spans="1:2">
      <c r="A1184" t="str">
        <f>'[2]EOL Product'!$C1137</f>
        <v>SCD-5083R</v>
      </c>
      <c r="B1184" s="668" t="s">
        <v>1192</v>
      </c>
    </row>
    <row r="1185" spans="1:2">
      <c r="A1185" t="str">
        <f>'[2]EOL Product'!$C1138</f>
        <v>SLA-550DV</v>
      </c>
      <c r="B1185" s="668" t="s">
        <v>1192</v>
      </c>
    </row>
    <row r="1186" spans="1:2">
      <c r="A1186" t="str">
        <f>'[2]EOL Product'!$C1139</f>
        <v>SRN-873S-1TB</v>
      </c>
      <c r="B1186" s="668" t="s">
        <v>1192</v>
      </c>
    </row>
    <row r="1187" spans="1:2">
      <c r="A1187" t="str">
        <f>'[2]EOL Product'!$C1140</f>
        <v>SRN-873S-2TB</v>
      </c>
      <c r="B1187" s="668" t="s">
        <v>1192</v>
      </c>
    </row>
    <row r="1188" spans="1:2">
      <c r="A1188" t="str">
        <f>'[2]EOL Product'!$C1141</f>
        <v>SRN-873S-3TB</v>
      </c>
      <c r="B1188" s="668" t="s">
        <v>1192</v>
      </c>
    </row>
    <row r="1189" spans="1:2">
      <c r="A1189" t="str">
        <f>'[2]EOL Product'!$C1142</f>
        <v>SRN-873S-4TB</v>
      </c>
      <c r="B1189" s="668" t="s">
        <v>1192</v>
      </c>
    </row>
    <row r="1190" spans="1:2">
      <c r="A1190" t="str">
        <f>'[2]EOL Product'!$C1143</f>
        <v>SRN-873S-6TB</v>
      </c>
      <c r="B1190" s="668" t="s">
        <v>1192</v>
      </c>
    </row>
    <row r="1191" spans="1:2">
      <c r="A1191" t="str">
        <f>'[2]EOL Product'!$C1144</f>
        <v>SRN-873S-8TB</v>
      </c>
      <c r="B1191" s="668" t="s">
        <v>1192</v>
      </c>
    </row>
    <row r="1192" spans="1:2">
      <c r="A1192" t="str">
        <f>'[2]EOL Product'!$C1145</f>
        <v>SRN-873S-12TB</v>
      </c>
      <c r="B1192" s="668" t="s">
        <v>1192</v>
      </c>
    </row>
    <row r="1193" spans="1:2">
      <c r="A1193" t="str">
        <f>'[2]EOL Product'!$C1146</f>
        <v>XRN-1610S</v>
      </c>
      <c r="B1193" s="668" t="s">
        <v>1192</v>
      </c>
    </row>
    <row r="1194" spans="1:2">
      <c r="A1194" t="str">
        <f>'[2]EOL Product'!$C1147</f>
        <v>XRN-1610S-2TB</v>
      </c>
      <c r="B1194" s="668" t="s">
        <v>1192</v>
      </c>
    </row>
    <row r="1195" spans="1:2">
      <c r="A1195" t="str">
        <f>'[2]EOL Product'!$C1148</f>
        <v>XRN-1610S-4TB</v>
      </c>
      <c r="B1195" s="668" t="s">
        <v>1192</v>
      </c>
    </row>
    <row r="1196" spans="1:2">
      <c r="A1196" t="str">
        <f>'[2]EOL Product'!$C1149</f>
        <v>XRN-1610S-8TB</v>
      </c>
      <c r="B1196" s="668" t="s">
        <v>1192</v>
      </c>
    </row>
    <row r="1197" spans="1:2">
      <c r="A1197" t="str">
        <f>'[2]EOL Product'!$C1150</f>
        <v>XRN-1610S-12TB</v>
      </c>
      <c r="B1197" s="668" t="s">
        <v>1192</v>
      </c>
    </row>
    <row r="1198" spans="1:2">
      <c r="A1198" t="str">
        <f>'[2]EOL Product'!$C1151</f>
        <v>XRN-1610S-16TB</v>
      </c>
      <c r="B1198" s="668" t="s">
        <v>1192</v>
      </c>
    </row>
    <row r="1199" spans="1:2">
      <c r="A1199" t="str">
        <f>'[2]EOL Product'!$C1152</f>
        <v>XRN-1610S-24TB</v>
      </c>
      <c r="B1199" s="668" t="s">
        <v>1192</v>
      </c>
    </row>
    <row r="1200" spans="1:2">
      <c r="A1200" t="str">
        <f>'[2]EOL Product'!$C1153</f>
        <v>XRN-1610S-28TB</v>
      </c>
      <c r="B1200" s="668" t="s">
        <v>1192</v>
      </c>
    </row>
    <row r="1201" spans="1:2">
      <c r="A1201" t="str">
        <f>'[2]EOL Product'!$C1154</f>
        <v>XRN-1610S-32TB</v>
      </c>
      <c r="B1201" s="668" t="s">
        <v>1192</v>
      </c>
    </row>
    <row r="1202" spans="1:2">
      <c r="A1202" t="str">
        <f>'[2]EOL Product'!$C1155</f>
        <v>SCD-5080</v>
      </c>
      <c r="B1202" s="668" t="s">
        <v>1192</v>
      </c>
    </row>
    <row r="1203" spans="1:2">
      <c r="A1203" t="str">
        <f>'[2]EOL Product'!$C1156</f>
        <v>SCB-5003</v>
      </c>
      <c r="B1203" s="668" t="s">
        <v>1192</v>
      </c>
    </row>
    <row r="1204" spans="1:2">
      <c r="A1204" t="str">
        <f>'[2]EOL Product'!$C1157</f>
        <v>SPE-101</v>
      </c>
      <c r="B1204" s="668" t="s">
        <v>1192</v>
      </c>
    </row>
    <row r="1205" spans="1:2">
      <c r="A1205" t="str">
        <f>'[2]EOL Product'!$C1158</f>
        <v>SPE-100</v>
      </c>
      <c r="B1205" s="668" t="s">
        <v>1192</v>
      </c>
    </row>
    <row r="1206" spans="1:2">
      <c r="A1206" t="str">
        <f>'[2]EOL Product'!$C1159</f>
        <v>SPE-400</v>
      </c>
      <c r="B1206" s="668" t="s">
        <v>1192</v>
      </c>
    </row>
    <row r="1207" spans="1:2">
      <c r="A1207" t="str">
        <f>'[2]EOL Product'!$C1160</f>
        <v>SRD-894-1TB</v>
      </c>
      <c r="B1207" s="668" t="s">
        <v>1192</v>
      </c>
    </row>
    <row r="1208" spans="1:2">
      <c r="A1208" t="str">
        <f>'[2]EOL Product'!$C1161</f>
        <v>SRD-894-2TB</v>
      </c>
      <c r="B1208" s="668" t="s">
        <v>1192</v>
      </c>
    </row>
    <row r="1209" spans="1:2">
      <c r="A1209" t="str">
        <f>'[2]EOL Product'!$C1162</f>
        <v>SRD-894-4TB</v>
      </c>
      <c r="B1209" s="668" t="s">
        <v>1192</v>
      </c>
    </row>
    <row r="1210" spans="1:2">
      <c r="A1210" t="str">
        <f>'[2]EOL Product'!$C1163</f>
        <v>SRD-894-6TB</v>
      </c>
      <c r="B1210" s="668" t="s">
        <v>1192</v>
      </c>
    </row>
    <row r="1211" spans="1:2">
      <c r="A1211" t="str">
        <f>'[2]EOL Product'!$C1164</f>
        <v>SRD-894-8TB</v>
      </c>
      <c r="B1211" s="668" t="s">
        <v>1192</v>
      </c>
    </row>
    <row r="1212" spans="1:2">
      <c r="A1212" t="str">
        <f>'[2]EOL Product'!$C1165</f>
        <v>SRD-894-12TB</v>
      </c>
      <c r="B1212" s="668" t="s">
        <v>1192</v>
      </c>
    </row>
    <row r="1213" spans="1:2">
      <c r="A1213" t="str">
        <f>'[2]EOL Product'!$C1166</f>
        <v>SRD-894-16TB</v>
      </c>
      <c r="B1213" s="668" t="s">
        <v>1192</v>
      </c>
    </row>
    <row r="1214" spans="1:2">
      <c r="A1214" t="str">
        <f>'[2]EOL Product'!$C1167</f>
        <v>SRD-894-18TB</v>
      </c>
      <c r="B1214" s="668" t="s">
        <v>1192</v>
      </c>
    </row>
    <row r="1215" spans="1:2">
      <c r="A1215" t="str">
        <f>'[2]EOL Product'!$C1168</f>
        <v>SRD-894-24TB</v>
      </c>
      <c r="B1215" s="668" t="s">
        <v>1192</v>
      </c>
    </row>
    <row r="1216" spans="1:2">
      <c r="A1216" t="str">
        <f>'[2]EOL Product'!$C1169</f>
        <v>SNB-H-6010B</v>
      </c>
      <c r="B1216" s="668" t="s">
        <v>1192</v>
      </c>
    </row>
    <row r="1217" spans="1:2">
      <c r="A1217" t="str">
        <f>'[2]EOL Product'!$C1170</f>
        <v>SHD-100C</v>
      </c>
      <c r="B1217" s="668" t="s">
        <v>1192</v>
      </c>
    </row>
    <row r="1218" spans="1:2">
      <c r="A1218" t="str">
        <f>'[2]EOL Product'!$C1171</f>
        <v>SCV-5083</v>
      </c>
      <c r="B1218" s="668" t="s">
        <v>1192</v>
      </c>
    </row>
    <row r="1219" spans="1:2">
      <c r="A1219" t="str">
        <f>'[2]EOL Product'!$C1172</f>
        <v>SCV-5083R</v>
      </c>
      <c r="B1219" s="668" t="s">
        <v>1192</v>
      </c>
    </row>
    <row r="1220" spans="1:2">
      <c r="A1220" t="str">
        <f>'[2]EOL Product'!$C1173</f>
        <v>SLA-F-M1550DN</v>
      </c>
      <c r="B1220" s="668" t="s">
        <v>1192</v>
      </c>
    </row>
    <row r="1221" spans="1:2">
      <c r="A1221" t="str">
        <f>'[2]EOL Product'!$C1174</f>
        <v>SNB-8000</v>
      </c>
      <c r="B1221" s="668" t="s">
        <v>1192</v>
      </c>
    </row>
    <row r="1222" spans="1:2">
      <c r="A1222" t="str">
        <f>'[2]EOL Product'!$C1175</f>
        <v>SMT-4933</v>
      </c>
      <c r="B1222" s="668" t="s">
        <v>1196</v>
      </c>
    </row>
    <row r="1223" spans="1:2">
      <c r="A1223" t="str">
        <f>'[2]EOL Product'!$C1176</f>
        <v>SNV-L6014RBM</v>
      </c>
      <c r="B1223" s="668" t="s">
        <v>1192</v>
      </c>
    </row>
    <row r="1224" spans="1:2">
      <c r="A1224" t="str">
        <f>'[2]EOL Product'!$C1177</f>
        <v>SLA-F-M226DN</v>
      </c>
      <c r="B1224" s="668" t="s">
        <v>1192</v>
      </c>
    </row>
    <row r="1225" spans="1:2">
      <c r="A1225" t="str">
        <f>'[2]EOL Product'!$C1178</f>
        <v>XRN-2011-20TB</v>
      </c>
      <c r="B1225" s="668" t="s">
        <v>1192</v>
      </c>
    </row>
    <row r="1226" spans="1:2">
      <c r="A1226" t="str">
        <f>'[2]EOL Product'!$C1179</f>
        <v>SCB-5000</v>
      </c>
      <c r="B1226" s="668" t="s">
        <v>1192</v>
      </c>
    </row>
    <row r="1227" spans="1:2">
      <c r="A1227" t="str">
        <f>'[2]EOL Product'!$C1180</f>
        <v>SRD-494-1TB</v>
      </c>
      <c r="B1227" s="668" t="s">
        <v>1192</v>
      </c>
    </row>
    <row r="1228" spans="1:2">
      <c r="A1228" t="str">
        <f>'[2]EOL Product'!$C1181</f>
        <v>SRD-494-2TB</v>
      </c>
      <c r="B1228" s="668" t="s">
        <v>1192</v>
      </c>
    </row>
    <row r="1229" spans="1:2">
      <c r="A1229" t="str">
        <f>'[2]EOL Product'!$C1182</f>
        <v>SRD-494-4TB</v>
      </c>
      <c r="B1229" s="668" t="s">
        <v>1192</v>
      </c>
    </row>
    <row r="1230" spans="1:2">
      <c r="A1230" t="str">
        <f>'[2]EOL Product'!$C1183</f>
        <v>SRD-494-6TB</v>
      </c>
      <c r="B1230" s="668" t="s">
        <v>1192</v>
      </c>
    </row>
    <row r="1231" spans="1:2">
      <c r="A1231" t="str">
        <f>'[2]EOL Product'!$C1184</f>
        <v>SRD-494-8TB</v>
      </c>
      <c r="B1231" s="668" t="s">
        <v>1192</v>
      </c>
    </row>
    <row r="1232" spans="1:2">
      <c r="A1232" t="str">
        <f>'[2]EOL Product'!$C1185</f>
        <v>SRD-494-12TB</v>
      </c>
      <c r="B1232" s="668" t="s">
        <v>1192</v>
      </c>
    </row>
    <row r="1233" spans="1:2">
      <c r="A1233" t="str">
        <f>'[2]EOL Product'!$C1186</f>
        <v>SRD-493-1TB</v>
      </c>
      <c r="B1233" s="668" t="s">
        <v>1192</v>
      </c>
    </row>
    <row r="1234" spans="1:2">
      <c r="A1234" t="str">
        <f>'[2]EOL Product'!$C1187</f>
        <v>SRD-493-2TB</v>
      </c>
      <c r="B1234" s="668" t="s">
        <v>1192</v>
      </c>
    </row>
    <row r="1235" spans="1:2">
      <c r="A1235" t="str">
        <f>'[2]EOL Product'!$C1188</f>
        <v>SRD-493-4TB</v>
      </c>
      <c r="B1235" s="668" t="s">
        <v>1192</v>
      </c>
    </row>
    <row r="1236" spans="1:2">
      <c r="A1236" t="str">
        <f>'[2]EOL Product'!$C1189</f>
        <v>SRD-493-6TB</v>
      </c>
      <c r="B1236" s="668" t="s">
        <v>1192</v>
      </c>
    </row>
    <row r="1237" spans="1:2">
      <c r="A1237" t="str">
        <f>'[2]EOL Product'!$C1190</f>
        <v>SRD-476D-1TB</v>
      </c>
      <c r="B1237" s="668" t="s">
        <v>1192</v>
      </c>
    </row>
    <row r="1238" spans="1:2">
      <c r="A1238" t="str">
        <f>'[2]EOL Product'!$C1191</f>
        <v>SRD-476D-2TB</v>
      </c>
      <c r="B1238" s="668" t="s">
        <v>1192</v>
      </c>
    </row>
    <row r="1239" spans="1:2">
      <c r="A1239" t="str">
        <f>'[2]EOL Product'!$C1192</f>
        <v>SRD-476D-3TB</v>
      </c>
      <c r="B1239" s="668" t="s">
        <v>1192</v>
      </c>
    </row>
    <row r="1240" spans="1:2">
      <c r="A1240" t="str">
        <f>'[2]EOL Product'!$C1193</f>
        <v>SRD-476D-4TB</v>
      </c>
      <c r="B1240" s="668" t="s">
        <v>1192</v>
      </c>
    </row>
    <row r="1241" spans="1:2">
      <c r="A1241" t="str">
        <f>'[2]EOL Product'!$C1194</f>
        <v>SNO-8081R</v>
      </c>
      <c r="B1241" s="668" t="s">
        <v>1192</v>
      </c>
    </row>
    <row r="1242" spans="1:2">
      <c r="A1242" t="str">
        <f>'[2]EOL Product'!$C1195</f>
        <v>SMT-2731</v>
      </c>
      <c r="B1242" s="668" t="s">
        <v>1196</v>
      </c>
    </row>
    <row r="1243" spans="1:2">
      <c r="A1243" t="str">
        <f>'[2]EOL Product'!$C1196</f>
        <v>SNB-7004</v>
      </c>
      <c r="B1243" s="668" t="s">
        <v>1192</v>
      </c>
    </row>
    <row r="1244" spans="1:2">
      <c r="A1244" t="str">
        <f>'[2]EOL Product'!$C1197</f>
        <v>SBP-B-100HM</v>
      </c>
      <c r="B1244" s="668" t="s">
        <v>1192</v>
      </c>
    </row>
    <row r="1245" spans="1:2">
      <c r="A1245" t="str">
        <f>'[2]EOL Product'!$C1198</f>
        <v>SNB-5004</v>
      </c>
      <c r="B1245" s="668" t="s">
        <v>1192</v>
      </c>
    </row>
    <row r="1246" spans="1:2">
      <c r="A1246" t="str">
        <f>'[2]EOL Product'!$C1199</f>
        <v>SNV-6085R</v>
      </c>
      <c r="B1246" s="668" t="s">
        <v>1192</v>
      </c>
    </row>
    <row r="1247" spans="1:2">
      <c r="A1247" t="str">
        <f>'[2]EOL Product'!$C1200</f>
        <v>SPB-IND7</v>
      </c>
      <c r="B1247" s="668" t="s">
        <v>1192</v>
      </c>
    </row>
    <row r="1248" spans="1:2">
      <c r="A1248" t="str">
        <f>'[2]EOL Product'!$C1201</f>
        <v>SBP-301PM</v>
      </c>
      <c r="B1248" s="668" t="s">
        <v>1192</v>
      </c>
    </row>
    <row r="1249" spans="1:2">
      <c r="A1249" t="str">
        <f>'[2]EOL Product'!$C1202</f>
        <v>SBM-3240ST</v>
      </c>
      <c r="B1249" s="668" t="s">
        <v>1192</v>
      </c>
    </row>
    <row r="1250" spans="1:2">
      <c r="A1250" t="str">
        <f>'[2]EOL Product'!$C1203</f>
        <v>SRD-1676D-1TB</v>
      </c>
      <c r="B1250" s="668" t="s">
        <v>1192</v>
      </c>
    </row>
    <row r="1251" spans="1:2">
      <c r="A1251" t="str">
        <f>'[2]EOL Product'!$C1204</f>
        <v>SRD-1676D-2TB</v>
      </c>
      <c r="B1251" s="668" t="s">
        <v>1192</v>
      </c>
    </row>
    <row r="1252" spans="1:2">
      <c r="A1252" t="str">
        <f>'[2]EOL Product'!$C1205</f>
        <v>SRD-1676D-3TB</v>
      </c>
      <c r="B1252" s="668" t="s">
        <v>1192</v>
      </c>
    </row>
    <row r="1253" spans="1:2">
      <c r="A1253" t="str">
        <f>'[2]EOL Product'!$C1206</f>
        <v>SRD-1676D-4TB</v>
      </c>
      <c r="B1253" s="668" t="s">
        <v>1192</v>
      </c>
    </row>
    <row r="1254" spans="1:2">
      <c r="A1254" t="str">
        <f>'[2]EOL Product'!$C1207</f>
        <v>SRD-1676D-6TB</v>
      </c>
      <c r="B1254" s="668" t="s">
        <v>1192</v>
      </c>
    </row>
    <row r="1255" spans="1:2">
      <c r="A1255" t="str">
        <f>'[2]EOL Product'!$C1208</f>
        <v>SRD-1676D-8TB</v>
      </c>
      <c r="B1255" s="668" t="s">
        <v>1192</v>
      </c>
    </row>
    <row r="1256" spans="1:2">
      <c r="A1256" t="str">
        <f>'[2]EOL Product'!$C1209</f>
        <v>SRD-1676D-10TB</v>
      </c>
      <c r="B1256" s="668" t="s">
        <v>1192</v>
      </c>
    </row>
    <row r="1257" spans="1:2">
      <c r="A1257" t="str">
        <f>'[2]EOL Product'!$C1210</f>
        <v>SRD-1676D-12TB</v>
      </c>
      <c r="B1257" s="668" t="s">
        <v>1192</v>
      </c>
    </row>
    <row r="1258" spans="1:2">
      <c r="A1258" t="str">
        <f>'[2]EOL Product'!$C1211</f>
        <v>SRD-1676D-16TB</v>
      </c>
      <c r="B1258" s="668" t="s">
        <v>1192</v>
      </c>
    </row>
    <row r="1259" spans="1:2">
      <c r="A1259" t="str">
        <f>'[2]EOL Product'!$C1212</f>
        <v>SRD-1656D-1TB</v>
      </c>
      <c r="B1259" s="668" t="s">
        <v>1192</v>
      </c>
    </row>
    <row r="1260" spans="1:2">
      <c r="A1260" t="str">
        <f>'[2]EOL Product'!$C1213</f>
        <v>SRD-1656D-2TB</v>
      </c>
      <c r="B1260" s="668" t="s">
        <v>1192</v>
      </c>
    </row>
    <row r="1261" spans="1:2">
      <c r="A1261" t="str">
        <f>'[2]EOL Product'!$C1214</f>
        <v>SRD-1656D-3TB</v>
      </c>
      <c r="B1261" s="668" t="s">
        <v>1192</v>
      </c>
    </row>
    <row r="1262" spans="1:2">
      <c r="A1262" t="str">
        <f>'[2]EOL Product'!$C1215</f>
        <v>SRD-1656D-4TB</v>
      </c>
      <c r="B1262" s="668" t="s">
        <v>1192</v>
      </c>
    </row>
    <row r="1263" spans="1:2">
      <c r="A1263" t="str">
        <f>'[2]EOL Product'!$C1216</f>
        <v>SRD-1656D-6TB</v>
      </c>
      <c r="B1263" s="668" t="s">
        <v>1192</v>
      </c>
    </row>
    <row r="1264" spans="1:2">
      <c r="A1264" t="str">
        <f>'[2]EOL Product'!$C1217</f>
        <v>SRD-1656D-8TB</v>
      </c>
      <c r="B1264" s="668" t="s">
        <v>1192</v>
      </c>
    </row>
    <row r="1265" spans="1:2">
      <c r="A1265" t="str">
        <f>'[2]EOL Product'!$C1218</f>
        <v>SRD-1656D-12TB</v>
      </c>
      <c r="B1265" s="668" t="s">
        <v>1192</v>
      </c>
    </row>
    <row r="1266" spans="1:2">
      <c r="A1266" t="str">
        <f>'[2]EOL Product'!$C1219</f>
        <v>SRD-1656D-16TB</v>
      </c>
      <c r="B1266" s="668" t="s">
        <v>1192</v>
      </c>
    </row>
    <row r="1267" spans="1:2">
      <c r="A1267" t="str">
        <f>'[2]EOL Product'!$C1220</f>
        <v>SCB-5005</v>
      </c>
      <c r="B1267" s="668" t="s">
        <v>1192</v>
      </c>
    </row>
    <row r="1268" spans="1:2">
      <c r="A1268" t="str">
        <f>'[2]EOL Product'!$C1221</f>
        <v>SCV-5085</v>
      </c>
      <c r="B1268" s="668" t="s">
        <v>1192</v>
      </c>
    </row>
    <row r="1269" spans="1:2">
      <c r="A1269" t="str">
        <f>'[2]EOL Product'!$C1222</f>
        <v>SHM-R100</v>
      </c>
      <c r="B1269" s="668" t="s">
        <v>1192</v>
      </c>
    </row>
    <row r="1270" spans="1:2">
      <c r="A1270" t="str">
        <f>'[2]EOL Product'!$C1223</f>
        <v>SBP-B-M12</v>
      </c>
      <c r="B1270" s="668" t="s">
        <v>1192</v>
      </c>
    </row>
    <row r="1271" spans="1:2">
      <c r="A1271" t="str">
        <f>'[2]EOL Product'!$C1224</f>
        <v>SPZ-NK100</v>
      </c>
      <c r="B1271" s="668" t="s">
        <v>1192</v>
      </c>
    </row>
    <row r="1272" spans="1:2">
      <c r="A1272" t="str">
        <f>'[2]EOL Product'!$C1225</f>
        <v>SRM-872</v>
      </c>
      <c r="B1272" s="668" t="s">
        <v>1192</v>
      </c>
    </row>
    <row r="1273" spans="1:2">
      <c r="A1273" t="str">
        <f>'[2]EOL Product'!$C1226</f>
        <v>SRM-872-1TB</v>
      </c>
      <c r="B1273" s="668" t="s">
        <v>1192</v>
      </c>
    </row>
    <row r="1274" spans="1:2">
      <c r="A1274" t="str">
        <f>'[2]EOL Product'!$C1227</f>
        <v>SRN-4000-2TB</v>
      </c>
      <c r="B1274" s="668" t="s">
        <v>1192</v>
      </c>
    </row>
    <row r="1275" spans="1:2">
      <c r="A1275" t="str">
        <f>'[2]EOL Product'!$C1228</f>
        <v>SRN-4000-3TB</v>
      </c>
      <c r="B1275" s="668" t="s">
        <v>1192</v>
      </c>
    </row>
    <row r="1276" spans="1:2">
      <c r="A1276" t="str">
        <f>'[2]EOL Product'!$C1229</f>
        <v>SRN-4000-4TB</v>
      </c>
      <c r="B1276" s="668" t="s">
        <v>1192</v>
      </c>
    </row>
    <row r="1277" spans="1:2">
      <c r="A1277" t="str">
        <f>'[2]EOL Product'!$C1230</f>
        <v>SRN-4000-6TB</v>
      </c>
      <c r="B1277" s="668" t="s">
        <v>1192</v>
      </c>
    </row>
    <row r="1278" spans="1:2">
      <c r="A1278" t="str">
        <f>'[2]EOL Product'!$C1231</f>
        <v>SRN-4000-8TB</v>
      </c>
      <c r="B1278" s="668" t="s">
        <v>1192</v>
      </c>
    </row>
    <row r="1279" spans="1:2">
      <c r="A1279" t="str">
        <f>'[2]EOL Product'!$C1232</f>
        <v>SRN-4000-12TB</v>
      </c>
      <c r="B1279" s="668" t="s">
        <v>1192</v>
      </c>
    </row>
    <row r="1280" spans="1:2">
      <c r="A1280" t="str">
        <f>'[2]EOL Product'!$C1233</f>
        <v>SRN-4000-15TB</v>
      </c>
      <c r="B1280" s="668" t="s">
        <v>1192</v>
      </c>
    </row>
    <row r="1281" spans="1:2">
      <c r="A1281" t="str">
        <f>'[2]EOL Product'!$C1234</f>
        <v>SRN-4000-16TB</v>
      </c>
      <c r="B1281" s="668" t="s">
        <v>1192</v>
      </c>
    </row>
    <row r="1282" spans="1:2">
      <c r="A1282" t="str">
        <f>'[2]EOL Product'!$C1235</f>
        <v>SRN-4000-20TB</v>
      </c>
      <c r="B1282" s="668" t="s">
        <v>1192</v>
      </c>
    </row>
    <row r="1283" spans="1:2">
      <c r="A1283" t="str">
        <f>'[2]EOL Product'!$C1236</f>
        <v>SRN-4000-24TB</v>
      </c>
      <c r="B1283" s="668" t="s">
        <v>1192</v>
      </c>
    </row>
    <row r="1284" spans="1:2">
      <c r="A1284" t="str">
        <f>'[2]EOL Product'!$C1237</f>
        <v>SRN-4000-30TB</v>
      </c>
      <c r="B1284" s="668" t="s">
        <v>1192</v>
      </c>
    </row>
    <row r="1285" spans="1:2">
      <c r="A1285" t="str">
        <f>'[2]EOL Product'!$C1238</f>
        <v>SRN-4000-36TB</v>
      </c>
      <c r="B1285" s="668" t="s">
        <v>1192</v>
      </c>
    </row>
    <row r="1286" spans="1:2">
      <c r="A1286" t="str">
        <f>'[2]EOL Product'!$C1239</f>
        <v>SRN-4000-40TB</v>
      </c>
      <c r="B1286" s="668" t="s">
        <v>1192</v>
      </c>
    </row>
    <row r="1287" spans="1:2">
      <c r="A1287" t="str">
        <f>'[2]EOL Product'!$C1240</f>
        <v>SRN-4000-48TB</v>
      </c>
      <c r="B1287" s="668" t="s">
        <v>1192</v>
      </c>
    </row>
    <row r="1288" spans="1:2">
      <c r="A1288" t="str">
        <f>'[2]EOL Product'!$C1241</f>
        <v>SRN-4000-60TB</v>
      </c>
      <c r="B1288" s="668" t="s">
        <v>1192</v>
      </c>
    </row>
    <row r="1289" spans="1:2">
      <c r="A1289" t="str">
        <f>'[2]EOL Product'!$C1242</f>
        <v>SRN-1000-1TB</v>
      </c>
      <c r="B1289" s="668" t="s">
        <v>1192</v>
      </c>
    </row>
    <row r="1290" spans="1:2">
      <c r="A1290" t="str">
        <f>'[2]EOL Product'!$C1243</f>
        <v>SRN-1000-2TB</v>
      </c>
      <c r="B1290" s="668" t="s">
        <v>1192</v>
      </c>
    </row>
    <row r="1291" spans="1:2">
      <c r="A1291" t="str">
        <f>'[2]EOL Product'!$C1244</f>
        <v>SRN-1000-3TB</v>
      </c>
      <c r="B1291" s="668" t="s">
        <v>1192</v>
      </c>
    </row>
    <row r="1292" spans="1:2">
      <c r="A1292" t="str">
        <f>'[2]EOL Product'!$C1245</f>
        <v>SRN-1000-4TB</v>
      </c>
      <c r="B1292" s="668" t="s">
        <v>1192</v>
      </c>
    </row>
    <row r="1293" spans="1:2">
      <c r="A1293" t="str">
        <f>'[2]EOL Product'!$C1246</f>
        <v>SRN-1000-5TB</v>
      </c>
      <c r="B1293" s="668" t="s">
        <v>1192</v>
      </c>
    </row>
    <row r="1294" spans="1:2">
      <c r="A1294" t="str">
        <f>'[2]EOL Product'!$C1247</f>
        <v>SRN-1000-6TB</v>
      </c>
      <c r="B1294" s="668" t="s">
        <v>1192</v>
      </c>
    </row>
    <row r="1295" spans="1:2">
      <c r="A1295" t="str">
        <f>'[2]EOL Product'!$C1248</f>
        <v>SRN-1000-8TB</v>
      </c>
      <c r="B1295" s="668" t="s">
        <v>1192</v>
      </c>
    </row>
    <row r="1296" spans="1:2">
      <c r="A1296" t="str">
        <f>'[2]EOL Product'!$C1249</f>
        <v>SRN-1000-10TB</v>
      </c>
      <c r="B1296" s="668" t="s">
        <v>1192</v>
      </c>
    </row>
    <row r="1297" spans="1:2">
      <c r="A1297" t="str">
        <f>'[2]EOL Product'!$C1250</f>
        <v>SRN-1000-12TB</v>
      </c>
      <c r="B1297" s="668" t="s">
        <v>1192</v>
      </c>
    </row>
    <row r="1298" spans="1:2">
      <c r="A1298" t="str">
        <f>'[2]EOL Product'!$C1251</f>
        <v>SRN-1000-15TB</v>
      </c>
      <c r="B1298" s="668" t="s">
        <v>1192</v>
      </c>
    </row>
    <row r="1299" spans="1:2">
      <c r="A1299" t="str">
        <f>'[2]EOL Product'!$C1252</f>
        <v>SRN-1000-16TB</v>
      </c>
      <c r="B1299" s="668" t="s">
        <v>1192</v>
      </c>
    </row>
    <row r="1300" spans="1:2">
      <c r="A1300" t="str">
        <f>'[2]EOL Product'!$C1253</f>
        <v>SRN-1000-20TB</v>
      </c>
      <c r="B1300" s="668" t="s">
        <v>1192</v>
      </c>
    </row>
    <row r="1301" spans="1:2">
      <c r="A1301" t="str">
        <f>'[2]EOL Product'!$C1254</f>
        <v>SRN-1000-24TB</v>
      </c>
      <c r="B1301" s="668" t="s">
        <v>1192</v>
      </c>
    </row>
    <row r="1302" spans="1:2">
      <c r="A1302" t="str">
        <f>'[2]EOL Product'!$C1255</f>
        <v>SRN-1000-32TB</v>
      </c>
      <c r="B1302" s="668" t="s">
        <v>1192</v>
      </c>
    </row>
    <row r="1303" spans="1:2">
      <c r="A1303" t="str">
        <f>'[2]EOL Product'!$C1256</f>
        <v>SMT-4032A</v>
      </c>
      <c r="B1303" s="668" t="s">
        <v>1192</v>
      </c>
    </row>
    <row r="1304" spans="1:2">
      <c r="A1304" t="str">
        <f>'[2]EOL Product'!$C1257</f>
        <v>SHD-200C</v>
      </c>
      <c r="B1304" s="668" t="s">
        <v>1192</v>
      </c>
    </row>
    <row r="1305" spans="1:2">
      <c r="A1305" t="str">
        <f>'[2]EOL Product'!$C1258</f>
        <v>SHD-300C</v>
      </c>
      <c r="B1305" s="668" t="s">
        <v>1192</v>
      </c>
    </row>
    <row r="1306" spans="1:2">
      <c r="A1306" t="str">
        <f>'[2]EOL Product'!$C1259</f>
        <v>SPD-400</v>
      </c>
      <c r="B1306" s="668" t="s">
        <v>1192</v>
      </c>
    </row>
    <row r="1307" spans="1:2">
      <c r="A1307" t="str">
        <f>'[2]EOL Product'!$C1260</f>
        <v>SRN-SENCMS-CTLS</v>
      </c>
      <c r="B1307" s="668" t="s">
        <v>1192</v>
      </c>
    </row>
    <row r="1308" spans="1:2">
      <c r="A1308" t="str">
        <f>'[2]EOL Product'!$C1261</f>
        <v>SRN-SENCMS-CTL</v>
      </c>
      <c r="B1308" s="668" t="s">
        <v>1192</v>
      </c>
    </row>
    <row r="1309" spans="1:2">
      <c r="A1309" t="str">
        <f>'[2]EOL Product'!$C1262</f>
        <v>SRN-SENCMS-DSPS</v>
      </c>
      <c r="B1309" s="668" t="s">
        <v>1192</v>
      </c>
    </row>
    <row r="1310" spans="1:2">
      <c r="A1310" t="str">
        <f>'[2]EOL Product'!$C1263</f>
        <v>SRN-SENCMS-DSP</v>
      </c>
      <c r="B1310" s="668" t="s">
        <v>1192</v>
      </c>
    </row>
    <row r="1311" spans="1:2">
      <c r="A1311" t="str">
        <f>'[2]EOL Product'!$C1264</f>
        <v>SRN-16SEN-1TB</v>
      </c>
      <c r="B1311" s="668" t="s">
        <v>1192</v>
      </c>
    </row>
    <row r="1312" spans="1:2">
      <c r="A1312" t="str">
        <f>'[2]EOL Product'!$C1265</f>
        <v>SRN-16SEN-2TB</v>
      </c>
      <c r="B1312" s="668" t="s">
        <v>1192</v>
      </c>
    </row>
    <row r="1313" spans="1:2">
      <c r="A1313" t="str">
        <f>'[2]EOL Product'!$C1266</f>
        <v>SRN-16SEN-4TB</v>
      </c>
      <c r="B1313" s="668" t="s">
        <v>1192</v>
      </c>
    </row>
    <row r="1314" spans="1:2">
      <c r="A1314" t="str">
        <f>'[2]EOL Product'!$C1267</f>
        <v>SRN-32SEN-2TB</v>
      </c>
      <c r="B1314" s="668" t="s">
        <v>1192</v>
      </c>
    </row>
    <row r="1315" spans="1:2">
      <c r="A1315" t="str">
        <f>'[2]EOL Product'!$C1268</f>
        <v>SRN-32SEN-4TB</v>
      </c>
      <c r="B1315" s="668" t="s">
        <v>1192</v>
      </c>
    </row>
    <row r="1316" spans="1:2">
      <c r="A1316" t="str">
        <f>'[2]EOL Product'!$C1269</f>
        <v>SRN-32SEN-8TB</v>
      </c>
      <c r="B1316" s="668" t="s">
        <v>1192</v>
      </c>
    </row>
    <row r="1317" spans="1:2">
      <c r="A1317" t="str">
        <f>'[2]EOL Product'!$C1270</f>
        <v>SRN-32SEN-12TB</v>
      </c>
      <c r="B1317" s="668" t="s">
        <v>1192</v>
      </c>
    </row>
    <row r="1318" spans="1:2">
      <c r="A1318" t="str">
        <f>'[2]EOL Product'!$C1271</f>
        <v>SRN-64SEN-8TB</v>
      </c>
      <c r="B1318" s="668" t="s">
        <v>1192</v>
      </c>
    </row>
    <row r="1319" spans="1:2">
      <c r="A1319" t="str">
        <f>'[2]EOL Product'!$C1272</f>
        <v>SRN-64SEN-12TB</v>
      </c>
      <c r="B1319" s="668" t="s">
        <v>1192</v>
      </c>
    </row>
    <row r="1320" spans="1:2">
      <c r="A1320" t="str">
        <f>'[2]EOL Product'!$C1273</f>
        <v>SRN-64SEN-8TBR</v>
      </c>
      <c r="B1320" s="668" t="s">
        <v>1192</v>
      </c>
    </row>
    <row r="1321" spans="1:2">
      <c r="A1321" t="str">
        <f>'[2]EOL Product'!$C1274</f>
        <v>SRN-64SEN-12TBR</v>
      </c>
      <c r="B1321" s="668" t="s">
        <v>1192</v>
      </c>
    </row>
    <row r="1322" spans="1:2">
      <c r="A1322" t="str">
        <f>'[2]EOL Product'!$C1275</f>
        <v>SRN-64SEN-15TBR</v>
      </c>
      <c r="B1322" s="668" t="s">
        <v>1192</v>
      </c>
    </row>
    <row r="1323" spans="1:2">
      <c r="A1323" t="str">
        <f>'[2]EOL Product'!$C1276</f>
        <v>SRN-64SEN-24TBR</v>
      </c>
      <c r="B1323" s="668" t="s">
        <v>1192</v>
      </c>
    </row>
    <row r="1324" spans="1:2">
      <c r="A1324" t="str">
        <f>'[2]EOL Product'!$C1277</f>
        <v>SRN-64SEN-32TBR</v>
      </c>
      <c r="B1324" s="668" t="s">
        <v>1192</v>
      </c>
    </row>
    <row r="1325" spans="1:2">
      <c r="A1325" t="str">
        <f>'[2]EOL Product'!$C1278</f>
        <v>SRN-64SEN-8TBRS</v>
      </c>
      <c r="B1325" s="668" t="s">
        <v>1192</v>
      </c>
    </row>
    <row r="1326" spans="1:2">
      <c r="A1326" t="str">
        <f>'[2]EOL Product'!$C1279</f>
        <v>SRN-64SEN-12TBRS</v>
      </c>
      <c r="B1326" s="668" t="s">
        <v>1192</v>
      </c>
    </row>
    <row r="1327" spans="1:2">
      <c r="A1327" t="str">
        <f>'[2]EOL Product'!$C1280</f>
        <v>SRN-64SEN-15TBRS</v>
      </c>
      <c r="B1327" s="668" t="s">
        <v>1192</v>
      </c>
    </row>
    <row r="1328" spans="1:2">
      <c r="A1328" t="str">
        <f>'[2]EOL Product'!$C1281</f>
        <v>SRN-64SEN-24TBRS</v>
      </c>
      <c r="B1328" s="668" t="s">
        <v>1192</v>
      </c>
    </row>
    <row r="1329" spans="1:2">
      <c r="A1329" t="str">
        <f>'[2]EOL Product'!$C1282</f>
        <v>SRN-64SEN-32TBRS</v>
      </c>
      <c r="B1329" s="668" t="s">
        <v>1192</v>
      </c>
    </row>
    <row r="1330" spans="1:2">
      <c r="A1330" t="str">
        <f>'[2]EOL Product'!$C1283</f>
        <v>SRN-64SEN-40TBRS</v>
      </c>
      <c r="B1330" s="668" t="s">
        <v>1192</v>
      </c>
    </row>
    <row r="1331" spans="1:2">
      <c r="A1331" t="str">
        <f>'[2]EOL Product'!$C1284</f>
        <v>SRN-64SEN-48TBRS</v>
      </c>
      <c r="B1331" s="668" t="s">
        <v>1192</v>
      </c>
    </row>
    <row r="1332" spans="1:2">
      <c r="A1332" t="str">
        <f>'[2]EOL Product'!$C1285</f>
        <v>SRN-64SEN-96TBRS</v>
      </c>
      <c r="B1332" s="668" t="s">
        <v>1192</v>
      </c>
    </row>
    <row r="1333" spans="1:2">
      <c r="A1333" t="str">
        <f>'[2]EOL Product'!$C1286</f>
        <v>SRN-72SEN-40TBRSE</v>
      </c>
      <c r="B1333" s="668" t="s">
        <v>1192</v>
      </c>
    </row>
    <row r="1334" spans="1:2">
      <c r="A1334" t="str">
        <f>'[2]EOL Product'!$C1287</f>
        <v>SRN-72SEN-48TBRSE</v>
      </c>
      <c r="B1334" s="668" t="s">
        <v>1192</v>
      </c>
    </row>
    <row r="1335" spans="1:2">
      <c r="A1335" t="str">
        <f>'[2]EOL Product'!$C1288</f>
        <v>SRN-SEN-4GBRAM</v>
      </c>
      <c r="B1335" s="668" t="s">
        <v>1192</v>
      </c>
    </row>
    <row r="1336" spans="1:2">
      <c r="A1336" t="str">
        <f>'[2]EOL Product'!$C1289</f>
        <v>SRN-SEN-8GBRAM</v>
      </c>
      <c r="B1336" s="668" t="s">
        <v>1192</v>
      </c>
    </row>
    <row r="1337" spans="1:2">
      <c r="A1337" t="str">
        <f>'[2]EOL Product'!$C1290</f>
        <v>SRN-SEN-12GBRAM</v>
      </c>
      <c r="B1337" s="668" t="s">
        <v>1192</v>
      </c>
    </row>
    <row r="1338" spans="1:2">
      <c r="A1338" t="str">
        <f>'[2]EOL Product'!$C1291</f>
        <v>SVS-SEN-96TB</v>
      </c>
      <c r="B1338" s="668" t="s">
        <v>1192</v>
      </c>
    </row>
    <row r="1339" spans="1:2">
      <c r="A1339" t="str">
        <f>'[2]EOL Product'!$C1292</f>
        <v>SUD-2081</v>
      </c>
      <c r="B1339" s="668" t="s">
        <v>1192</v>
      </c>
    </row>
    <row r="1340" spans="1:2">
      <c r="A1340" t="str">
        <f>'[2]EOL Product'!$C1293</f>
        <v>SRD-842-1TB</v>
      </c>
      <c r="B1340" s="668" t="s">
        <v>1192</v>
      </c>
    </row>
    <row r="1341" spans="1:2">
      <c r="A1341" t="str">
        <f>'[2]EOL Product'!$C1294</f>
        <v>SRD-842-2TB</v>
      </c>
      <c r="B1341" s="668" t="s">
        <v>1192</v>
      </c>
    </row>
    <row r="1342" spans="1:2">
      <c r="A1342" t="str">
        <f>'[2]EOL Product'!$C1295</f>
        <v>SRD-842-3TB</v>
      </c>
      <c r="B1342" s="668" t="s">
        <v>1192</v>
      </c>
    </row>
    <row r="1343" spans="1:2">
      <c r="A1343" t="str">
        <f>'[2]EOL Product'!$C1296</f>
        <v>SRD-842-4TB</v>
      </c>
      <c r="B1343" s="668" t="s">
        <v>1192</v>
      </c>
    </row>
    <row r="1344" spans="1:2">
      <c r="A1344" t="str">
        <f>'[2]EOL Product'!$C1297</f>
        <v>SRD-842-6TB</v>
      </c>
      <c r="B1344" s="668" t="s">
        <v>1192</v>
      </c>
    </row>
    <row r="1345" spans="1:2">
      <c r="A1345" t="str">
        <f>'[2]EOL Product'!$C1298</f>
        <v>SRD-842-8TB</v>
      </c>
      <c r="B1345" s="668" t="s">
        <v>1192</v>
      </c>
    </row>
    <row r="1346" spans="1:2">
      <c r="A1346" t="str">
        <f>'[2]EOL Product'!$C1299</f>
        <v>SRD-1642-1TB</v>
      </c>
      <c r="B1346" s="668" t="s">
        <v>1192</v>
      </c>
    </row>
    <row r="1347" spans="1:2">
      <c r="A1347" t="str">
        <f>'[2]EOL Product'!$C1300</f>
        <v>SRD-1642-2TB</v>
      </c>
      <c r="B1347" s="668" t="s">
        <v>1192</v>
      </c>
    </row>
    <row r="1348" spans="1:2">
      <c r="A1348" t="str">
        <f>'[2]EOL Product'!$C1301</f>
        <v>SRD-1642-3TB</v>
      </c>
      <c r="B1348" s="668" t="s">
        <v>1192</v>
      </c>
    </row>
    <row r="1349" spans="1:2">
      <c r="A1349" t="str">
        <f>'[2]EOL Product'!$C1302</f>
        <v>SRD-1642-4TB</v>
      </c>
      <c r="B1349" s="668" t="s">
        <v>1192</v>
      </c>
    </row>
    <row r="1350" spans="1:2">
      <c r="A1350" t="str">
        <f>'[2]EOL Product'!$C1303</f>
        <v>SRD-1642-5TB</v>
      </c>
      <c r="B1350" s="668" t="s">
        <v>1192</v>
      </c>
    </row>
    <row r="1351" spans="1:2">
      <c r="A1351" t="str">
        <f>'[2]EOL Product'!$C1304</f>
        <v>SRD-1642-6TB</v>
      </c>
      <c r="B1351" s="668" t="s">
        <v>1192</v>
      </c>
    </row>
    <row r="1352" spans="1:2">
      <c r="A1352" t="str">
        <f>'[2]EOL Product'!$C1305</f>
        <v>SRD-1642-7TB</v>
      </c>
      <c r="B1352" s="668" t="s">
        <v>1192</v>
      </c>
    </row>
    <row r="1353" spans="1:2">
      <c r="A1353" t="str">
        <f>'[2]EOL Product'!$C1306</f>
        <v>SRD-1642-8TB</v>
      </c>
      <c r="B1353" s="668" t="s">
        <v>1192</v>
      </c>
    </row>
    <row r="1354" spans="1:2">
      <c r="A1354" t="str">
        <f>'[2]EOL Product'!$C1307</f>
        <v>SSM-VM10</v>
      </c>
      <c r="B1354" s="668" t="s">
        <v>1192</v>
      </c>
    </row>
    <row r="1355" spans="1:2">
      <c r="A1355" t="str">
        <f>'[2]EOL Product'!$C1308</f>
        <v>SSM-VM20</v>
      </c>
      <c r="B1355" s="668" t="s">
        <v>1192</v>
      </c>
    </row>
    <row r="1356" spans="1:2">
      <c r="A1356" t="str">
        <f>'[2]EOL Product'!$C1309</f>
        <v>SSM-RS30</v>
      </c>
      <c r="B1356" s="668" t="s">
        <v>1192</v>
      </c>
    </row>
    <row r="1357" spans="1:2">
      <c r="A1357" t="str">
        <f>'[2]EOL Product'!$C1310</f>
        <v>SSM-RS20</v>
      </c>
      <c r="B1357" s="668" t="s">
        <v>1192</v>
      </c>
    </row>
    <row r="1358" spans="1:2">
      <c r="A1358" t="str">
        <f>'[2]EOL Product'!$C1311</f>
        <v>SSM-RS10</v>
      </c>
      <c r="B1358" s="668" t="s">
        <v>1192</v>
      </c>
    </row>
    <row r="1359" spans="1:2">
      <c r="A1359" t="str">
        <f>'[2]EOL Product'!$C1312</f>
        <v>SSM-RS00</v>
      </c>
      <c r="B1359" s="668" t="s">
        <v>1192</v>
      </c>
    </row>
    <row r="1360" spans="1:2">
      <c r="A1360" t="str">
        <f>'[2]EOL Product'!$C1313</f>
        <v>SSM-ENT</v>
      </c>
      <c r="B1360" s="668" t="s">
        <v>1192</v>
      </c>
    </row>
    <row r="1361" spans="1:2">
      <c r="A1361" t="str">
        <f>'[2]EOL Product'!$C1314</f>
        <v>SSM-SC10L</v>
      </c>
      <c r="B1361" s="668" t="s">
        <v>1192</v>
      </c>
    </row>
    <row r="1362" spans="1:2">
      <c r="A1362" t="str">
        <f>'[2]EOL Product'!$C1315</f>
        <v>SSM-TS10L</v>
      </c>
      <c r="B1362" s="668" t="s">
        <v>1192</v>
      </c>
    </row>
    <row r="1363" spans="1:2">
      <c r="A1363" t="str">
        <f>'[2]EOL Product'!$C1316</f>
        <v>SWT-P-162-480</v>
      </c>
      <c r="B1363" s="668" t="s">
        <v>1192</v>
      </c>
    </row>
    <row r="1364" spans="1:2">
      <c r="A1364" t="str">
        <f>'[2]EOL Product'!$C1317</f>
        <v>SRX-AU041I</v>
      </c>
      <c r="B1364" s="668" t="s">
        <v>1192</v>
      </c>
    </row>
    <row r="1365" spans="1:2">
      <c r="A1365" t="str">
        <f>'[2]EOL Product'!$C1318</f>
        <v>STB-400</v>
      </c>
      <c r="B1365" s="668" t="s">
        <v>1192</v>
      </c>
    </row>
    <row r="1366" spans="1:2">
      <c r="A1366" t="str">
        <f>'[2]EOL Product'!$C1319</f>
        <v>SPI-10A</v>
      </c>
      <c r="B1366" s="668" t="s">
        <v>1192</v>
      </c>
    </row>
    <row r="1367" spans="1:2">
      <c r="A1367" t="str">
        <f>'[2]EOL Product'!$C1320</f>
        <v>SRM-872-2TB</v>
      </c>
      <c r="B1367" s="668" t="s">
        <v>1192</v>
      </c>
    </row>
    <row r="1368" spans="1:2">
      <c r="A1368" t="str">
        <f>'[2]EOL Product'!$C1321</f>
        <v>SCP-3120</v>
      </c>
      <c r="B1368" s="668" t="s">
        <v>1192</v>
      </c>
    </row>
    <row r="1369" spans="1:2">
      <c r="A1369" t="str">
        <f>'[2]EOL Product'!$C1322</f>
        <v>SRN-1673S-1TB</v>
      </c>
      <c r="B1369" s="668" t="s">
        <v>1192</v>
      </c>
    </row>
    <row r="1370" spans="1:2">
      <c r="A1370" t="str">
        <f>'[2]EOL Product'!$C1323</f>
        <v>SRN-1673S-2TB</v>
      </c>
      <c r="B1370" s="668" t="s">
        <v>1192</v>
      </c>
    </row>
    <row r="1371" spans="1:2">
      <c r="A1371" t="str">
        <f>'[2]EOL Product'!$C1324</f>
        <v>SRN-1673S-3TB</v>
      </c>
      <c r="B1371" s="668" t="s">
        <v>1192</v>
      </c>
    </row>
    <row r="1372" spans="1:2">
      <c r="A1372" t="str">
        <f>'[2]EOL Product'!$C1325</f>
        <v>SRN-1673S-4TB</v>
      </c>
      <c r="B1372" s="668" t="s">
        <v>1192</v>
      </c>
    </row>
    <row r="1373" spans="1:2">
      <c r="A1373" t="str">
        <f>'[2]EOL Product'!$C1326</f>
        <v>SRN-1673S-6TB</v>
      </c>
      <c r="B1373" s="668" t="s">
        <v>1192</v>
      </c>
    </row>
    <row r="1374" spans="1:2">
      <c r="A1374" t="str">
        <f>'[2]EOL Product'!$C1327</f>
        <v>SRN-1673S-8TB</v>
      </c>
      <c r="B1374" s="668" t="s">
        <v>1192</v>
      </c>
    </row>
    <row r="1375" spans="1:2">
      <c r="A1375" t="str">
        <f>'[2]EOL Product'!$C1328</f>
        <v>SRN-1673S-12TB</v>
      </c>
      <c r="B1375" s="668" t="s">
        <v>1192</v>
      </c>
    </row>
    <row r="1376" spans="1:2">
      <c r="A1376" t="str">
        <f>'[2]EOL Product'!$C1329</f>
        <v>SRN-1673S-16TB</v>
      </c>
      <c r="B1376" s="668" t="s">
        <v>1192</v>
      </c>
    </row>
    <row r="1377" spans="1:2">
      <c r="A1377" t="str">
        <f>'[2]EOL Product'!$C1330</f>
        <v>SRN-1673S-24TB</v>
      </c>
      <c r="B1377" s="668" t="s">
        <v>1192</v>
      </c>
    </row>
    <row r="1378" spans="1:2">
      <c r="A1378" t="str">
        <f>'[2]EOL Product'!$C1331</f>
        <v>SBP-300TM</v>
      </c>
      <c r="B1378" s="668" t="s">
        <v>1192</v>
      </c>
    </row>
    <row r="1379" spans="1:2">
      <c r="A1379" t="str">
        <f>'[2]EOL Product'!$C1332</f>
        <v>SLA-E-M1240DN</v>
      </c>
      <c r="B1379" s="668" t="s">
        <v>1192</v>
      </c>
    </row>
    <row r="1380" spans="1:2">
      <c r="A1380" t="str">
        <f>'[2]EOL Product'!$C1333</f>
        <v>SLA-3580DN</v>
      </c>
      <c r="B1380" s="668" t="s">
        <v>1192</v>
      </c>
    </row>
    <row r="1381" spans="1:2">
      <c r="A1381" t="str">
        <f>'[2]EOL Product'!$C1334</f>
        <v>iES4028FP</v>
      </c>
      <c r="B1381" s="668" t="s">
        <v>1192</v>
      </c>
    </row>
    <row r="1382" spans="1:2">
      <c r="A1382" t="str">
        <f>'[2]EOL Product'!$C1335</f>
        <v>SCP-2120</v>
      </c>
      <c r="B1382" s="668" t="s">
        <v>1192</v>
      </c>
    </row>
    <row r="1383" spans="1:2">
      <c r="A1383" t="str">
        <f>'[2]EOL Product'!$C1336</f>
        <v>XRN-2011-36TB</v>
      </c>
      <c r="B1383" s="668" t="s">
        <v>1192</v>
      </c>
    </row>
    <row r="1384" spans="1:2">
      <c r="A1384" t="str">
        <f>'[2]EOL Product'!$C1337</f>
        <v>XRN-2011-30TB</v>
      </c>
      <c r="B1384" s="668" t="s">
        <v>1192</v>
      </c>
    </row>
    <row r="1385" spans="1:2">
      <c r="A1385" t="str">
        <f>'[2]EOL Product'!$C1338</f>
        <v>XRN-2011-2TB</v>
      </c>
      <c r="B1385" s="668" t="s">
        <v>1192</v>
      </c>
    </row>
    <row r="1386" spans="1:2">
      <c r="A1386" t="str">
        <f>'[2]EOL Product'!$C1339</f>
        <v>XRN-2011-4TB</v>
      </c>
      <c r="B1386" s="668" t="s">
        <v>1192</v>
      </c>
    </row>
    <row r="1387" spans="1:2">
      <c r="A1387" t="str">
        <f>'[2]EOL Product'!$C1340</f>
        <v>XRN-2011-6TB</v>
      </c>
      <c r="B1387" s="668" t="s">
        <v>1192</v>
      </c>
    </row>
    <row r="1388" spans="1:2">
      <c r="A1388" t="str">
        <f>'[2]EOL Product'!$C1341</f>
        <v>SRD-1680D-1TB</v>
      </c>
      <c r="B1388" s="668" t="s">
        <v>1192</v>
      </c>
    </row>
    <row r="1389" spans="1:2">
      <c r="A1389" t="str">
        <f>'[2]EOL Product'!$C1342</f>
        <v>SRD-1680D-2TB</v>
      </c>
      <c r="B1389" s="668" t="s">
        <v>1192</v>
      </c>
    </row>
    <row r="1390" spans="1:2">
      <c r="A1390" t="str">
        <f>'[2]EOL Product'!$C1343</f>
        <v>SRD-1680D-3TB</v>
      </c>
      <c r="B1390" s="668" t="s">
        <v>1192</v>
      </c>
    </row>
    <row r="1391" spans="1:2">
      <c r="A1391" t="str">
        <f>'[2]EOL Product'!$C1344</f>
        <v>SRD-1680D-4TB</v>
      </c>
      <c r="B1391" s="668" t="s">
        <v>1192</v>
      </c>
    </row>
    <row r="1392" spans="1:2">
      <c r="A1392" t="str">
        <f>'[2]EOL Product'!$C1345</f>
        <v>SRD-1680D-5TB</v>
      </c>
      <c r="B1392" s="668" t="s">
        <v>1192</v>
      </c>
    </row>
    <row r="1393" spans="1:2">
      <c r="A1393" t="str">
        <f>'[2]EOL Product'!$C1346</f>
        <v>SRD-1680D-6TB</v>
      </c>
      <c r="B1393" s="668" t="s">
        <v>1192</v>
      </c>
    </row>
    <row r="1394" spans="1:2">
      <c r="A1394" t="str">
        <f>'[2]EOL Product'!$C1347</f>
        <v>SRD-1680D-7TB</v>
      </c>
      <c r="B1394" s="668" t="s">
        <v>1192</v>
      </c>
    </row>
    <row r="1395" spans="1:2">
      <c r="A1395" t="str">
        <f>'[2]EOL Product'!$C1348</f>
        <v>SRD-1680D-8TB</v>
      </c>
      <c r="B1395" s="668" t="s">
        <v>1192</v>
      </c>
    </row>
    <row r="1396" spans="1:2">
      <c r="A1396" t="str">
        <f>'[2]EOL Product'!$C1349</f>
        <v>SRD-1680D-9TB</v>
      </c>
      <c r="B1396" s="668" t="s">
        <v>1192</v>
      </c>
    </row>
    <row r="1397" spans="1:2">
      <c r="A1397" t="str">
        <f>'[2]EOL Product'!$C1350</f>
        <v>SRD-1680D-10TB</v>
      </c>
      <c r="B1397" s="668" t="s">
        <v>1192</v>
      </c>
    </row>
    <row r="1398" spans="1:2">
      <c r="A1398" t="str">
        <f>'[2]EOL Product'!$C1351</f>
        <v>SRD-1680D-11TB</v>
      </c>
      <c r="B1398" s="668" t="s">
        <v>1192</v>
      </c>
    </row>
    <row r="1399" spans="1:2">
      <c r="A1399" t="str">
        <f>'[2]EOL Product'!$C1352</f>
        <v>SRD-1680D-12TB</v>
      </c>
      <c r="B1399" s="668" t="s">
        <v>1192</v>
      </c>
    </row>
    <row r="1400" spans="1:2">
      <c r="A1400" t="str">
        <f>'[2]EOL Product'!$C1353</f>
        <v>HCP-6320H</v>
      </c>
      <c r="B1400" s="668" t="s">
        <v>1192</v>
      </c>
    </row>
    <row r="1401" spans="1:2">
      <c r="A1401" t="str">
        <f>'[2]EOL Product'!$C1354</f>
        <v>SNP-5430</v>
      </c>
      <c r="B1401" s="668" t="s">
        <v>1192</v>
      </c>
    </row>
    <row r="1402" spans="1:2">
      <c r="A1402" t="str">
        <f>'[2]EOL Product'!$C1355</f>
        <v>SCB-3001</v>
      </c>
      <c r="B1402" s="668" t="s">
        <v>1192</v>
      </c>
    </row>
    <row r="1403" spans="1:2">
      <c r="A1403" t="str">
        <f>'[2]EOL Product'!$C1356</f>
        <v>SRN-473S-1TB</v>
      </c>
      <c r="B1403" s="668" t="s">
        <v>1192</v>
      </c>
    </row>
    <row r="1404" spans="1:2">
      <c r="A1404" t="str">
        <f>'[2]EOL Product'!$C1357</f>
        <v>SRN-473S-2TB</v>
      </c>
      <c r="B1404" s="668" t="s">
        <v>1192</v>
      </c>
    </row>
    <row r="1405" spans="1:2">
      <c r="A1405" t="str">
        <f>'[2]EOL Product'!$C1358</f>
        <v>SRN-473S-3TB</v>
      </c>
      <c r="B1405" s="668" t="s">
        <v>1192</v>
      </c>
    </row>
    <row r="1406" spans="1:2">
      <c r="A1406" t="str">
        <f>'[2]EOL Product'!$C1359</f>
        <v>SRN-473S-4TB</v>
      </c>
      <c r="B1406" s="668" t="s">
        <v>1192</v>
      </c>
    </row>
    <row r="1407" spans="1:2">
      <c r="A1407" t="str">
        <f>'[2]EOL Product'!$C1360</f>
        <v>SCP-2273H</v>
      </c>
      <c r="B1407" s="668" t="s">
        <v>1192</v>
      </c>
    </row>
    <row r="1408" spans="1:2">
      <c r="A1408" t="str">
        <f>'[2]EOL Product'!$C1361</f>
        <v>SCP-2273</v>
      </c>
      <c r="B1408" s="668" t="s">
        <v>1192</v>
      </c>
    </row>
    <row r="1409" spans="1:2">
      <c r="A1409" t="str">
        <f>'[2]EOL Product'!$C1362</f>
        <v>PRN-4011-2TB</v>
      </c>
      <c r="B1409" s="668" t="s">
        <v>1192</v>
      </c>
    </row>
    <row r="1410" spans="1:2">
      <c r="A1410" t="str">
        <f>'[2]EOL Product'!$C1363</f>
        <v>SLA-612DN</v>
      </c>
      <c r="B1410" s="668" t="s">
        <v>1192</v>
      </c>
    </row>
    <row r="1411" spans="1:2">
      <c r="A1411" t="str">
        <f>'[2]EOL Product'!$C1364</f>
        <v>SBM-400ST</v>
      </c>
      <c r="B1411" s="668" t="s">
        <v>1192</v>
      </c>
    </row>
    <row r="1412" spans="1:2">
      <c r="A1412" t="str">
        <f>'[2]EOL Product'!$C1365</f>
        <v>SBP-300HM</v>
      </c>
      <c r="B1412" s="668" t="s">
        <v>1192</v>
      </c>
    </row>
    <row r="1413" spans="1:2">
      <c r="A1413" t="str">
        <f>'[2]EOL Product'!$C1366</f>
        <v>SBU-220PM</v>
      </c>
      <c r="B1413" s="668" t="s">
        <v>1192</v>
      </c>
    </row>
    <row r="1414" spans="1:2">
      <c r="A1414" t="str">
        <f>'[2]EOL Product'!$C1367</f>
        <v>SBU-550IM</v>
      </c>
      <c r="B1414" s="668" t="s">
        <v>1192</v>
      </c>
    </row>
    <row r="1415" spans="1:2">
      <c r="A1415" t="str">
        <f>'[2]EOL Product'!$C1368</f>
        <v>SBU-E700WM</v>
      </c>
      <c r="B1415" s="668" t="s">
        <v>1192</v>
      </c>
    </row>
    <row r="1416" spans="1:2">
      <c r="A1416" t="str">
        <f>'[2]EOL Product'!$C1369</f>
        <v>SCU-EVAC</v>
      </c>
      <c r="B1416" s="668" t="s">
        <v>1192</v>
      </c>
    </row>
    <row r="1417" spans="1:2">
      <c r="A1417" t="str">
        <f>'[2]EOL Product'!$C1370</f>
        <v>SCU-VAC</v>
      </c>
      <c r="B1417" s="668" t="s">
        <v>1192</v>
      </c>
    </row>
    <row r="1418" spans="1:2">
      <c r="A1418" t="str">
        <f>'[2]EOL Product'!$C1371</f>
        <v>SPC-200</v>
      </c>
      <c r="B1418" s="668" t="s">
        <v>1192</v>
      </c>
    </row>
    <row r="1419" spans="1:2">
      <c r="A1419" t="str">
        <f>'[2]EOL Product'!$C1372</f>
        <v>SPH-110C</v>
      </c>
      <c r="B1419" s="668" t="s">
        <v>1192</v>
      </c>
    </row>
    <row r="1420" spans="1:2">
      <c r="A1420" t="str">
        <f>'[2]EOL Product'!$C1373</f>
        <v>SPS-E100</v>
      </c>
      <c r="B1420" s="668" t="s">
        <v>1192</v>
      </c>
    </row>
    <row r="1421" spans="1:2">
      <c r="A1421" t="str">
        <f>'[2]EOL Product'!$C1374</f>
        <v>SPU-100TR</v>
      </c>
      <c r="B1421" s="668" t="s">
        <v>1192</v>
      </c>
    </row>
    <row r="1422" spans="1:2">
      <c r="A1422" t="str">
        <f>'[2]EOL Product'!$C1375</f>
        <v>SPX-E100</v>
      </c>
      <c r="B1422" s="668" t="s">
        <v>1192</v>
      </c>
    </row>
    <row r="1423" spans="1:2">
      <c r="A1423" t="str">
        <f>'[2]EOL Product'!$C1376</f>
        <v>SNB-7002</v>
      </c>
      <c r="B1423" s="668" t="s">
        <v>1192</v>
      </c>
    </row>
    <row r="1424" spans="1:2">
      <c r="A1424" t="str">
        <f>'[2]EOL Product'!$C1377</f>
        <v>SND-5080F</v>
      </c>
      <c r="B1424" s="668" t="s">
        <v>1192</v>
      </c>
    </row>
    <row r="1425" spans="1:2">
      <c r="A1425" t="str">
        <f>'[2]EOL Product'!$C1378</f>
        <v>SND-5080</v>
      </c>
      <c r="B1425" s="668" t="s">
        <v>1192</v>
      </c>
    </row>
    <row r="1426" spans="1:2">
      <c r="A1426" t="str">
        <f>'[2]EOL Product'!$C1379</f>
        <v>SND-7080F</v>
      </c>
      <c r="B1426" s="668" t="s">
        <v>1192</v>
      </c>
    </row>
    <row r="1427" spans="1:2">
      <c r="A1427" t="str">
        <f>'[2]EOL Product'!$C1380</f>
        <v>SND-7080</v>
      </c>
      <c r="B1427" s="668" t="s">
        <v>1192</v>
      </c>
    </row>
    <row r="1428" spans="1:2">
      <c r="A1428" t="str">
        <f>'[2]EOL Product'!$C1381</f>
        <v>SNP-6200RH</v>
      </c>
      <c r="B1428" s="668" t="s">
        <v>1192</v>
      </c>
    </row>
    <row r="1429" spans="1:2">
      <c r="A1429" t="str">
        <f>'[2]EOL Product'!$C1382</f>
        <v>SRD-1640-1TB</v>
      </c>
      <c r="B1429" s="668" t="s">
        <v>1192</v>
      </c>
    </row>
    <row r="1430" spans="1:2">
      <c r="A1430" t="str">
        <f>'[2]EOL Product'!$C1383</f>
        <v>SRD-1640-500GB</v>
      </c>
      <c r="B1430" s="668" t="s">
        <v>1192</v>
      </c>
    </row>
    <row r="1431" spans="1:2">
      <c r="A1431" t="str">
        <f>'[2]EOL Product'!$C1384</f>
        <v>SRD-440-500GB</v>
      </c>
      <c r="B1431" s="668" t="s">
        <v>1192</v>
      </c>
    </row>
    <row r="1432" spans="1:2">
      <c r="A1432" t="str">
        <f>'[2]EOL Product'!$C1385</f>
        <v>SRD-440-1TB</v>
      </c>
      <c r="B1432" s="668" t="s">
        <v>1192</v>
      </c>
    </row>
    <row r="1433" spans="1:2">
      <c r="A1433" t="str">
        <f>'[2]EOL Product'!$C1386</f>
        <v>SRD-440-2TB</v>
      </c>
      <c r="B1433" s="668" t="s">
        <v>1192</v>
      </c>
    </row>
    <row r="1434" spans="1:2">
      <c r="A1434" t="str">
        <f>'[2]EOL Product'!$C1387</f>
        <v>SRD-442-500GB</v>
      </c>
      <c r="B1434" s="668" t="s">
        <v>1192</v>
      </c>
    </row>
    <row r="1435" spans="1:2">
      <c r="A1435" t="str">
        <f>'[2]EOL Product'!$C1388</f>
        <v>SRD-442-1TB</v>
      </c>
      <c r="B1435" s="668" t="s">
        <v>1192</v>
      </c>
    </row>
    <row r="1436" spans="1:2">
      <c r="A1436" t="str">
        <f>'[2]EOL Product'!$C1389</f>
        <v>SRD-442-2TB</v>
      </c>
      <c r="B1436" s="668" t="s">
        <v>1192</v>
      </c>
    </row>
    <row r="1437" spans="1:2">
      <c r="A1437" t="str">
        <f>'[2]EOL Product'!$C1390</f>
        <v>SRD-470D-500GB</v>
      </c>
      <c r="B1437" s="668" t="s">
        <v>1192</v>
      </c>
    </row>
    <row r="1438" spans="1:2">
      <c r="A1438" t="str">
        <f>'[2]EOL Product'!$C1391</f>
        <v>SRD-470D-1TB</v>
      </c>
      <c r="B1438" s="668" t="s">
        <v>1192</v>
      </c>
    </row>
    <row r="1439" spans="1:2">
      <c r="A1439" t="str">
        <f>'[2]EOL Product'!$C1392</f>
        <v>SRD-470D-2TB</v>
      </c>
      <c r="B1439" s="668" t="s">
        <v>1192</v>
      </c>
    </row>
    <row r="1440" spans="1:2">
      <c r="A1440" t="str">
        <f>'[2]EOL Product'!$C1393</f>
        <v>SRD-480D-1TB</v>
      </c>
      <c r="B1440" s="668" t="s">
        <v>1192</v>
      </c>
    </row>
    <row r="1441" spans="1:2">
      <c r="A1441" t="str">
        <f>'[2]EOL Product'!$C1394</f>
        <v>SRD-830D-1TB</v>
      </c>
      <c r="B1441" s="668" t="s">
        <v>1192</v>
      </c>
    </row>
    <row r="1442" spans="1:2">
      <c r="A1442" t="str">
        <f>'[2]EOL Product'!$C1395</f>
        <v>SRD-830D-500GB</v>
      </c>
      <c r="B1442" s="668" t="s">
        <v>1192</v>
      </c>
    </row>
    <row r="1443" spans="1:2">
      <c r="A1443" t="str">
        <f>'[2]EOL Product'!$C1396</f>
        <v>SRD-840-500GB</v>
      </c>
      <c r="B1443" s="668" t="s">
        <v>1192</v>
      </c>
    </row>
    <row r="1444" spans="1:2">
      <c r="A1444" t="str">
        <f>'[2]EOL Product'!$C1397</f>
        <v>SRD-840-1TB</v>
      </c>
      <c r="B1444" s="668" t="s">
        <v>1192</v>
      </c>
    </row>
    <row r="1445" spans="1:2">
      <c r="A1445" t="str">
        <f>'[2]EOL Product'!$C1398</f>
        <v>SRD-840-2TB</v>
      </c>
      <c r="B1445" s="668" t="s">
        <v>1192</v>
      </c>
    </row>
    <row r="1446" spans="1:2">
      <c r="A1446" t="str">
        <f>'[2]EOL Product'!$C1399</f>
        <v>SVS-5E</v>
      </c>
      <c r="B1446" s="668" t="s">
        <v>1192</v>
      </c>
    </row>
    <row r="1447" spans="1:2">
      <c r="A1447" t="str">
        <f>'[2]EOL Product'!$C1400</f>
        <v>SVS-5S</v>
      </c>
      <c r="B1447" s="668" t="s">
        <v>1192</v>
      </c>
    </row>
    <row r="1448" spans="1:2">
      <c r="A1448" t="str">
        <f>'[2]EOL Product'!$C1401</f>
        <v>SMT-4030</v>
      </c>
      <c r="B1448" s="668" t="s">
        <v>1192</v>
      </c>
    </row>
    <row r="1449" spans="1:2">
      <c r="A1449" t="str">
        <f>'[2]EOL Product'!$C1402</f>
        <v>SCP-2430H</v>
      </c>
      <c r="B1449" s="668" t="s">
        <v>1192</v>
      </c>
    </row>
    <row r="1450" spans="1:2">
      <c r="A1450" t="str">
        <f>'[2]EOL Product'!$C1403</f>
        <v>SCZ-2250</v>
      </c>
      <c r="B1450" s="668" t="s">
        <v>1192</v>
      </c>
    </row>
    <row r="1451" spans="1:2">
      <c r="A1451" t="str">
        <f>'[2]EOL Product'!$C1404</f>
        <v>SCZ-3250</v>
      </c>
      <c r="B1451" s="668" t="s">
        <v>1192</v>
      </c>
    </row>
    <row r="1452" spans="1:2">
      <c r="A1452" t="str">
        <f>'[2]EOL Product'!$C1405</f>
        <v>SCZ-2370</v>
      </c>
      <c r="B1452" s="668" t="s">
        <v>1192</v>
      </c>
    </row>
    <row r="1453" spans="1:2">
      <c r="A1453" t="str">
        <f>'[2]EOL Product'!$C1406</f>
        <v>SCV-2010F</v>
      </c>
      <c r="B1453" s="668" t="s">
        <v>1192</v>
      </c>
    </row>
    <row r="1454" spans="1:2">
      <c r="A1454" t="str">
        <f>'[2]EOL Product'!$C1407</f>
        <v>SCV-2080R</v>
      </c>
      <c r="B1454" s="668" t="s">
        <v>1192</v>
      </c>
    </row>
    <row r="1455" spans="1:2">
      <c r="A1455" t="str">
        <f>'[2]EOL Product'!$C1408</f>
        <v>SCV-2081</v>
      </c>
      <c r="B1455" s="668" t="s">
        <v>1192</v>
      </c>
    </row>
    <row r="1456" spans="1:2">
      <c r="A1456" t="str">
        <f>'[2]EOL Product'!$C1409</f>
        <v>SCO-1020R</v>
      </c>
      <c r="B1456" s="668" t="s">
        <v>1192</v>
      </c>
    </row>
    <row r="1457" spans="1:2">
      <c r="A1457" t="str">
        <f>'[2]EOL Product'!$C1410</f>
        <v>SCO-2080R</v>
      </c>
      <c r="B1457" s="668" t="s">
        <v>1192</v>
      </c>
    </row>
    <row r="1458" spans="1:2">
      <c r="A1458" t="str">
        <f>'[2]EOL Product'!$C1411</f>
        <v>SCO-3080R</v>
      </c>
      <c r="B1458" s="668" t="s">
        <v>1192</v>
      </c>
    </row>
    <row r="1459" spans="1:2">
      <c r="A1459" t="str">
        <f>'[2]EOL Product'!$C1412</f>
        <v>SCD-3080B</v>
      </c>
      <c r="B1459" s="668" t="s">
        <v>1192</v>
      </c>
    </row>
    <row r="1460" spans="1:2">
      <c r="A1460" t="str">
        <f>'[2]EOL Product'!$C1413</f>
        <v>SCD-2010B</v>
      </c>
      <c r="B1460" s="668" t="s">
        <v>1192</v>
      </c>
    </row>
    <row r="1461" spans="1:2">
      <c r="A1461" t="str">
        <f>'[2]EOL Product'!$C1414</f>
        <v>SCB-3003</v>
      </c>
      <c r="B1461" s="668" t="s">
        <v>1192</v>
      </c>
    </row>
    <row r="1462" spans="1:2">
      <c r="A1462" t="str">
        <f>'[2]EOL Product'!$C1415</f>
        <v>SRN-470D-1TB</v>
      </c>
      <c r="B1462" s="668" t="s">
        <v>1192</v>
      </c>
    </row>
    <row r="1463" spans="1:2">
      <c r="A1463" t="str">
        <f>'[2]EOL Product'!$C1416</f>
        <v>SNV-5080R</v>
      </c>
      <c r="B1463" s="668" t="s">
        <v>1192</v>
      </c>
    </row>
    <row r="1464" spans="1:2">
      <c r="A1464" t="str">
        <f>'[2]EOL Product'!$C1417</f>
        <v>SCP-3430H</v>
      </c>
      <c r="B1464" s="668" t="s">
        <v>1192</v>
      </c>
    </row>
    <row r="1465" spans="1:2">
      <c r="A1465" t="str">
        <f>'[2]EOL Product'!$C1418</f>
        <v>SLA-880</v>
      </c>
      <c r="B1465" s="668" t="s">
        <v>1192</v>
      </c>
    </row>
    <row r="1466" spans="1:2">
      <c r="A1466" t="str">
        <f>'[2]EOL Product'!$C1419</f>
        <v>SCZ-2273</v>
      </c>
      <c r="B1466" s="668" t="s">
        <v>1192</v>
      </c>
    </row>
    <row r="1467" spans="1:2">
      <c r="A1467" t="str">
        <f>'[2]EOL Product'!$C1420</f>
        <v>SRD-1654D-500G</v>
      </c>
      <c r="B1467" s="668" t="s">
        <v>1192</v>
      </c>
    </row>
    <row r="1468" spans="1:2">
      <c r="A1468" t="str">
        <f>'[2]EOL Product'!$C1421</f>
        <v>SRD-1654D-1TB</v>
      </c>
      <c r="B1468" s="668" t="s">
        <v>1192</v>
      </c>
    </row>
    <row r="1469" spans="1:2">
      <c r="A1469" t="str">
        <f>'[2]EOL Product'!$C1422</f>
        <v>SRD-1654D-2TB</v>
      </c>
      <c r="B1469" s="668" t="s">
        <v>1192</v>
      </c>
    </row>
    <row r="1470" spans="1:2">
      <c r="A1470" t="str">
        <f>'[2]EOL Product'!$C1423</f>
        <v>SRD-1654D-3TB</v>
      </c>
      <c r="B1470" s="668" t="s">
        <v>1192</v>
      </c>
    </row>
    <row r="1471" spans="1:2">
      <c r="A1471" t="str">
        <f>'[2]EOL Product'!$C1424</f>
        <v>SRD-1654D-4TB</v>
      </c>
      <c r="B1471" s="668" t="s">
        <v>1192</v>
      </c>
    </row>
    <row r="1472" spans="1:2">
      <c r="A1472" t="str">
        <f>'[2]EOL Product'!$C1425</f>
        <v>SRD-1654D-5TB</v>
      </c>
      <c r="B1472" s="668" t="s">
        <v>1192</v>
      </c>
    </row>
    <row r="1473" spans="1:2">
      <c r="A1473" t="str">
        <f>'[2]EOL Product'!$C1426</f>
        <v>SRD-1654D-6TB</v>
      </c>
      <c r="B1473" s="668" t="s">
        <v>1192</v>
      </c>
    </row>
    <row r="1474" spans="1:2">
      <c r="A1474" t="str">
        <f>'[2]EOL Product'!$C1427</f>
        <v>SRD-1654D-7TB</v>
      </c>
      <c r="B1474" s="668" t="s">
        <v>1192</v>
      </c>
    </row>
    <row r="1475" spans="1:2">
      <c r="A1475" t="str">
        <f>'[2]EOL Product'!$C1428</f>
        <v>SRD-1654D-8TB</v>
      </c>
      <c r="B1475" s="668" t="s">
        <v>1192</v>
      </c>
    </row>
    <row r="1476" spans="1:2">
      <c r="A1476" t="str">
        <f>'[2]EOL Product'!$C1429</f>
        <v>SRD-1654D-9TB</v>
      </c>
      <c r="B1476" s="668" t="s">
        <v>1192</v>
      </c>
    </row>
    <row r="1477" spans="1:2">
      <c r="A1477" t="str">
        <f>'[2]EOL Product'!$C1430</f>
        <v>SRD-1654D-10TB</v>
      </c>
      <c r="B1477" s="668" t="s">
        <v>1192</v>
      </c>
    </row>
    <row r="1478" spans="1:2">
      <c r="A1478" t="str">
        <f>'[2]EOL Product'!$C1431</f>
        <v>SRD-1654D-11TB</v>
      </c>
      <c r="B1478" s="668" t="s">
        <v>1192</v>
      </c>
    </row>
    <row r="1479" spans="1:2">
      <c r="A1479" t="str">
        <f>'[2]EOL Product'!$C1432</f>
        <v>SRD-1654D-12TB</v>
      </c>
      <c r="B1479" s="668" t="s">
        <v>1192</v>
      </c>
    </row>
    <row r="1480" spans="1:2">
      <c r="A1480" t="str">
        <f>'[2]EOL Product'!$C1433</f>
        <v>SCP-3371</v>
      </c>
      <c r="B1480" s="668" t="s">
        <v>1192</v>
      </c>
    </row>
    <row r="1481" spans="1:2">
      <c r="A1481" t="str">
        <f>'[2]EOL Product'!$C1434</f>
        <v>SCP-2370RH</v>
      </c>
      <c r="B1481" s="668" t="s">
        <v>1192</v>
      </c>
    </row>
    <row r="1482" spans="1:2">
      <c r="A1482" t="str">
        <f>'[2]EOL Product'!$C1435</f>
        <v>SCO-6081R</v>
      </c>
      <c r="B1482" s="668" t="s">
        <v>1192</v>
      </c>
    </row>
    <row r="1483" spans="1:2">
      <c r="A1483" t="str">
        <f>'[2]EOL Product'!$C1436</f>
        <v>HCP-6320</v>
      </c>
      <c r="B1483" s="668" t="s">
        <v>1192</v>
      </c>
    </row>
    <row r="1484" spans="1:2">
      <c r="A1484" t="str">
        <f>'[2]EOL Product'!$C1437</f>
        <v>SNB-6010A</v>
      </c>
      <c r="B1484" s="668" t="s">
        <v>1192</v>
      </c>
    </row>
    <row r="1485" spans="1:2">
      <c r="A1485" t="str">
        <f>'[2]EOL Product'!$C1438</f>
        <v>SNB-H-6010A</v>
      </c>
      <c r="B1485" s="668" t="s">
        <v>1192</v>
      </c>
    </row>
    <row r="1486" spans="1:2">
      <c r="A1486" t="str">
        <f>'[2]EOL Product'!$C1439</f>
        <v>SNB-J-6010A</v>
      </c>
      <c r="B1486" s="668" t="s">
        <v>1192</v>
      </c>
    </row>
    <row r="1487" spans="1:2">
      <c r="A1487" t="str">
        <f>'[2]EOL Product'!$C1440</f>
        <v>SRK-3030S-1TB</v>
      </c>
      <c r="B1487" s="668" t="s">
        <v>1192</v>
      </c>
    </row>
    <row r="1488" spans="1:2">
      <c r="A1488" t="str">
        <f>'[2]EOL Product'!$C1441</f>
        <v>SRK-3040S-1TB</v>
      </c>
      <c r="B1488" s="668" t="s">
        <v>1192</v>
      </c>
    </row>
    <row r="1489" spans="1:2">
      <c r="A1489" t="str">
        <f>'[2]EOL Product'!$C1442</f>
        <v>SRK-4060S-2TB</v>
      </c>
      <c r="B1489" s="668" t="s">
        <v>1192</v>
      </c>
    </row>
    <row r="1490" spans="1:2">
      <c r="A1490" t="str">
        <f>'[2]EOL Product'!$C1443</f>
        <v>SRK-5120S-3TB</v>
      </c>
      <c r="B1490" s="668" t="s">
        <v>1192</v>
      </c>
    </row>
    <row r="1491" spans="1:2">
      <c r="A1491" t="str">
        <f>'[2]EOL Product'!$C1444</f>
        <v>SNP-3120VH</v>
      </c>
      <c r="B1491" s="668" t="s">
        <v>1192</v>
      </c>
    </row>
    <row r="1492" spans="1:2">
      <c r="A1492" t="str">
        <f>'[2]EOL Product'!$C1445</f>
        <v>SNP-3120</v>
      </c>
      <c r="B1492" s="668" t="s">
        <v>1192</v>
      </c>
    </row>
    <row r="1493" spans="1:2">
      <c r="A1493" t="str">
        <f>'[2]EOL Product'!$C1446</f>
        <v>SRD-880D-1TB</v>
      </c>
      <c r="B1493" s="668" t="s">
        <v>1192</v>
      </c>
    </row>
    <row r="1494" spans="1:2">
      <c r="A1494" t="str">
        <f>'[2]EOL Product'!$C1447</f>
        <v>SRD-880D-2TB</v>
      </c>
      <c r="B1494" s="668" t="s">
        <v>1192</v>
      </c>
    </row>
    <row r="1495" spans="1:2">
      <c r="A1495" t="str">
        <f>'[2]EOL Product'!$C1448</f>
        <v>SRD-880D-3TB</v>
      </c>
      <c r="B1495" s="668" t="s">
        <v>1192</v>
      </c>
    </row>
    <row r="1496" spans="1:2">
      <c r="A1496" t="str">
        <f>'[2]EOL Product'!$C1449</f>
        <v>SRD-880D-4TB</v>
      </c>
      <c r="B1496" s="668" t="s">
        <v>1192</v>
      </c>
    </row>
    <row r="1497" spans="1:2">
      <c r="A1497" t="str">
        <f>'[2]EOL Product'!$C1450</f>
        <v>SRD-880D-5TB</v>
      </c>
      <c r="B1497" s="668" t="s">
        <v>1192</v>
      </c>
    </row>
    <row r="1498" spans="1:2">
      <c r="A1498" t="str">
        <f>'[2]EOL Product'!$C1451</f>
        <v>SRD-880D-6TB</v>
      </c>
      <c r="B1498" s="668" t="s">
        <v>1192</v>
      </c>
    </row>
    <row r="1499" spans="1:2">
      <c r="A1499" t="str">
        <f>'[2]EOL Product'!$C1452</f>
        <v>SRD-880D-7TB</v>
      </c>
      <c r="B1499" s="668" t="s">
        <v>1192</v>
      </c>
    </row>
    <row r="1500" spans="1:2">
      <c r="A1500" t="str">
        <f>'[2]EOL Product'!$C1453</f>
        <v>SRD-880D-8TB</v>
      </c>
      <c r="B1500" s="668" t="s">
        <v>1192</v>
      </c>
    </row>
    <row r="1501" spans="1:2">
      <c r="A1501" t="str">
        <f>'[2]EOL Product'!$C1454</f>
        <v>SRD-880D-9TB</v>
      </c>
      <c r="B1501" s="668" t="s">
        <v>1192</v>
      </c>
    </row>
    <row r="1502" spans="1:2">
      <c r="A1502" t="str">
        <f>'[2]EOL Product'!$C1455</f>
        <v>SRD-880D-10TB</v>
      </c>
      <c r="B1502" s="668" t="s">
        <v>1192</v>
      </c>
    </row>
    <row r="1503" spans="1:2">
      <c r="A1503" t="str">
        <f>'[2]EOL Product'!$C1456</f>
        <v>SRD-880D-11TB</v>
      </c>
      <c r="B1503" s="668" t="s">
        <v>1192</v>
      </c>
    </row>
    <row r="1504" spans="1:2">
      <c r="A1504" t="str">
        <f>'[2]EOL Product'!$C1457</f>
        <v>SRD-880D-12TB</v>
      </c>
      <c r="B1504" s="668" t="s">
        <v>1192</v>
      </c>
    </row>
    <row r="1505" spans="1:2">
      <c r="A1505" t="str">
        <f>'[2]EOL Product'!$C1458</f>
        <v>SCP-3120VH</v>
      </c>
      <c r="B1505" s="668" t="s">
        <v>1192</v>
      </c>
    </row>
    <row r="1506" spans="1:2">
      <c r="A1506" t="str">
        <f>'[2]EOL Product'!$C1459</f>
        <v>SCP-2373</v>
      </c>
      <c r="B1506" s="668" t="s">
        <v>1192</v>
      </c>
    </row>
    <row r="1507" spans="1:2">
      <c r="A1507" t="str">
        <f>'[2]EOL Product'!$C1460</f>
        <v>SNB-H-6010</v>
      </c>
      <c r="B1507" s="668" t="s">
        <v>1192</v>
      </c>
    </row>
    <row r="1508" spans="1:2">
      <c r="A1508" t="str">
        <f>'[2]EOL Product'!$C1461</f>
        <v>SNB-J-6010</v>
      </c>
      <c r="B1508" s="668" t="s">
        <v>1192</v>
      </c>
    </row>
    <row r="1509" spans="1:2">
      <c r="A1509" t="str">
        <f>'[2]EOL Product'!$C1462</f>
        <v>SCZ-2373</v>
      </c>
      <c r="B1509" s="668" t="s">
        <v>1192</v>
      </c>
    </row>
    <row r="1510" spans="1:2">
      <c r="A1510" t="str">
        <f>'[2]EOL Product'!$C1463</f>
        <v>SCD-6081R</v>
      </c>
      <c r="B1510" s="668" t="s">
        <v>1192</v>
      </c>
    </row>
    <row r="1511" spans="1:2">
      <c r="A1511" t="str">
        <f>'[2]EOL Product'!$C1464</f>
        <v>SND-5061</v>
      </c>
      <c r="B1511" s="668" t="s">
        <v>1192</v>
      </c>
    </row>
    <row r="1512" spans="1:2">
      <c r="A1512" t="str">
        <f>'[2]EOL Product'!$C1465</f>
        <v>SPE-400B</v>
      </c>
      <c r="B1512" s="668" t="s">
        <v>1192</v>
      </c>
    </row>
    <row r="1513" spans="1:2">
      <c r="A1513" t="str">
        <f>'[2]EOL Product'!$C1466</f>
        <v>SPE-1600R</v>
      </c>
      <c r="B1513" s="668" t="s">
        <v>1192</v>
      </c>
    </row>
    <row r="1514" spans="1:2">
      <c r="A1514" t="str">
        <f>'[2]EOL Product'!$C1467</f>
        <v>SLA-12240</v>
      </c>
      <c r="B1514" s="668" t="s">
        <v>1192</v>
      </c>
    </row>
    <row r="1515" spans="1:2">
      <c r="A1515" t="str">
        <f>'[2]EOL Product'!$C1468</f>
        <v>SNV-7082</v>
      </c>
      <c r="B1515" s="668" t="s">
        <v>1192</v>
      </c>
    </row>
    <row r="1516" spans="1:2">
      <c r="A1516" t="str">
        <f>'[2]EOL Product'!$C1469</f>
        <v>SCU-2370</v>
      </c>
      <c r="B1516" s="668" t="s">
        <v>1192</v>
      </c>
    </row>
    <row r="1517" spans="1:2">
      <c r="A1517" t="str">
        <f>'[2]EOL Product'!$C1470</f>
        <v>SPC-6000</v>
      </c>
      <c r="B1517" s="668" t="s">
        <v>1192</v>
      </c>
    </row>
    <row r="1518" spans="1:2">
      <c r="A1518" t="str">
        <f>'[2]EOL Product'!$C1471</f>
        <v>SCP-2371</v>
      </c>
      <c r="B1518" s="668" t="s">
        <v>1192</v>
      </c>
    </row>
    <row r="1519" spans="1:2">
      <c r="A1519" t="str">
        <f>'[2]EOL Product'!$C1472</f>
        <v>SCZ-3370</v>
      </c>
      <c r="B1519" s="668" t="s">
        <v>1192</v>
      </c>
    </row>
    <row r="1520" spans="1:2">
      <c r="A1520" t="str">
        <f>'[2]EOL Product'!$C1473</f>
        <v>SCZ-3430</v>
      </c>
      <c r="B1520" s="668" t="s">
        <v>1192</v>
      </c>
    </row>
    <row r="1521" spans="1:2">
      <c r="A1521" t="str">
        <f>'[2]EOL Product'!$C1474</f>
        <v>SRD-476D-500GB</v>
      </c>
      <c r="B1521" s="668" t="s">
        <v>1192</v>
      </c>
    </row>
    <row r="1522" spans="1:2">
      <c r="A1522" t="str">
        <f>'[2]EOL Product'!$C1475</f>
        <v>SPE-16BK</v>
      </c>
      <c r="B1522" s="668" t="s">
        <v>1192</v>
      </c>
    </row>
    <row r="1523" spans="1:2">
      <c r="A1523" t="str">
        <f>'[2]EOL Product'!$C1476</f>
        <v>SPE-32BK</v>
      </c>
      <c r="B1523" s="668" t="s">
        <v>1192</v>
      </c>
    </row>
    <row r="1524" spans="1:2">
      <c r="A1524" t="str">
        <f>'[2]EOL Product'!$C1477</f>
        <v>SPE-64BK</v>
      </c>
      <c r="B1524" s="668" t="s">
        <v>1192</v>
      </c>
    </row>
    <row r="1525" spans="1:2">
      <c r="A1525" t="str">
        <f>'[2]EOL Product'!$C1478</f>
        <v>SNB-6010</v>
      </c>
      <c r="B1525" s="668" t="s">
        <v>1192</v>
      </c>
    </row>
    <row r="1526" spans="1:2">
      <c r="A1526" t="str">
        <f>'[2]EOL Product'!$C1479</f>
        <v>SNB-6011-15</v>
      </c>
      <c r="B1526" s="668" t="s">
        <v>1192</v>
      </c>
    </row>
    <row r="1527" spans="1:2">
      <c r="A1527" t="str">
        <f>'[2]EOL Product'!$C1480</f>
        <v>SNB-B-6025</v>
      </c>
      <c r="B1527" s="668" t="s">
        <v>1192</v>
      </c>
    </row>
    <row r="1528" spans="1:2">
      <c r="A1528" t="str">
        <f>'[2]EOL Product'!$C1481</f>
        <v>SNB-B-6024</v>
      </c>
      <c r="B1528" s="668" t="s">
        <v>1192</v>
      </c>
    </row>
    <row r="1529" spans="1:2">
      <c r="A1529" t="str">
        <f>'[2]EOL Product'!$C1482</f>
        <v>SCD-1020R</v>
      </c>
      <c r="B1529" s="668" t="s">
        <v>1192</v>
      </c>
    </row>
    <row r="1530" spans="1:2">
      <c r="A1530" t="str">
        <f>'[2]EOL Product'!$C1483</f>
        <v>SCO-2040R</v>
      </c>
      <c r="B1530" s="668" t="s">
        <v>1192</v>
      </c>
    </row>
    <row r="1531" spans="1:2">
      <c r="A1531" t="str">
        <f>'[2]EOL Product'!$C1484</f>
        <v>SCD-2080R</v>
      </c>
      <c r="B1531" s="668" t="s">
        <v>1192</v>
      </c>
    </row>
    <row r="1532" spans="1:2">
      <c r="A1532" t="str">
        <f>'[2]EOL Product'!$C1485</f>
        <v>SCP-2271</v>
      </c>
      <c r="B1532" s="668" t="s">
        <v>1192</v>
      </c>
    </row>
    <row r="1533" spans="1:2">
      <c r="A1533" t="str">
        <f>'[2]EOL Product'!$C1486</f>
        <v>SCP-2271H</v>
      </c>
      <c r="B1533" s="668" t="s">
        <v>1192</v>
      </c>
    </row>
    <row r="1534" spans="1:2">
      <c r="A1534" t="str">
        <f>'[2]EOL Product'!$C1487</f>
        <v>SCV-2120</v>
      </c>
      <c r="B1534" s="668" t="s">
        <v>1192</v>
      </c>
    </row>
    <row r="1535" spans="1:2">
      <c r="A1535" t="str">
        <f>'[2]EOL Product'!$C1488</f>
        <v>SND-7082F</v>
      </c>
      <c r="B1535" s="668" t="s">
        <v>1192</v>
      </c>
    </row>
    <row r="1536" spans="1:2">
      <c r="A1536" t="str">
        <f>'[2]EOL Product'!$C1489</f>
        <v>SRD-445-500GB</v>
      </c>
      <c r="B1536" s="668" t="s">
        <v>1192</v>
      </c>
    </row>
    <row r="1537" spans="1:2">
      <c r="A1537" t="str">
        <f>'[2]EOL Product'!$C1490</f>
        <v>SPH-120R</v>
      </c>
      <c r="B1537" s="668" t="s">
        <v>1192</v>
      </c>
    </row>
    <row r="1538" spans="1:2">
      <c r="A1538" t="str">
        <f>'[2]EOL Product'!$C1491</f>
        <v>SNB-5001</v>
      </c>
      <c r="B1538" s="668" t="s">
        <v>1192</v>
      </c>
    </row>
    <row r="1539" spans="1:2">
      <c r="A1539" t="str">
        <f>'[2]EOL Product'!$C1492</f>
        <v>SCO-2080</v>
      </c>
      <c r="B1539" s="668" t="s">
        <v>1192</v>
      </c>
    </row>
    <row r="1540" spans="1:2">
      <c r="A1540" t="str">
        <f>'[2]EOL Product'!$C1493</f>
        <v>SMT-1914</v>
      </c>
      <c r="B1540" s="668" t="s">
        <v>1192</v>
      </c>
    </row>
    <row r="1541" spans="1:2">
      <c r="A1541" t="str">
        <f>'[2]EOL Product'!$C1494</f>
        <v>SNF-7010V</v>
      </c>
      <c r="B1541" s="668" t="s">
        <v>1192</v>
      </c>
    </row>
    <row r="1542" spans="1:2">
      <c r="A1542" t="str">
        <f>'[2]EOL Product'!$C1495</f>
        <v>SNF-7010</v>
      </c>
      <c r="B1542" s="668" t="s">
        <v>1192</v>
      </c>
    </row>
    <row r="1543" spans="1:2">
      <c r="A1543" t="str">
        <f>'[2]EOL Product'!$C1496</f>
        <v>SNF-7010VM</v>
      </c>
      <c r="B1543" s="668" t="s">
        <v>1192</v>
      </c>
    </row>
    <row r="1544" spans="1:2">
      <c r="A1544" t="str">
        <f>'[2]EOL Product'!$C1497</f>
        <v>SNB-6011</v>
      </c>
      <c r="B1544" s="668" t="s">
        <v>1192</v>
      </c>
    </row>
    <row r="1545" spans="1:2">
      <c r="A1545" t="str">
        <f>'[2]EOL Product'!$C1498</f>
        <v>SCB-6001</v>
      </c>
      <c r="B1545" s="668" t="s">
        <v>1192</v>
      </c>
    </row>
    <row r="1546" spans="1:2">
      <c r="A1546" t="str">
        <f>'[2]EOL Product'!$C1499</f>
        <v>SLA-M3180PN</v>
      </c>
      <c r="B1546" s="668" t="s">
        <v>1192</v>
      </c>
    </row>
    <row r="1547" spans="1:2">
      <c r="A1547" t="str">
        <f>'[2]EOL Product'!$C1500</f>
        <v>iES4024GP</v>
      </c>
      <c r="B1547" s="668" t="s">
        <v>1192</v>
      </c>
    </row>
    <row r="1548" spans="1:2">
      <c r="A1548" t="str">
        <f>'[2]EOL Product'!$C1501</f>
        <v>SPI-30A</v>
      </c>
      <c r="B1548" s="668" t="s">
        <v>1192</v>
      </c>
    </row>
    <row r="1549" spans="1:2">
      <c r="A1549" t="str">
        <f>'[2]EOL Product'!$C1502</f>
        <v>SCD-2010F</v>
      </c>
      <c r="B1549" s="668" t="s">
        <v>1192</v>
      </c>
    </row>
    <row r="1550" spans="1:2">
      <c r="A1550" t="str">
        <f>'[2]EOL Product'!$C1503</f>
        <v>SCD-2021R</v>
      </c>
      <c r="B1550" s="668" t="s">
        <v>1192</v>
      </c>
    </row>
    <row r="1551" spans="1:2">
      <c r="A1551" t="str">
        <f>'[2]EOL Product'!$C1504</f>
        <v>SNV-7080R</v>
      </c>
      <c r="B1551" s="668" t="s">
        <v>1192</v>
      </c>
    </row>
    <row r="1552" spans="1:2">
      <c r="A1552" t="str">
        <f>'[2]EOL Product'!$C1505</f>
        <v>SMT-1934</v>
      </c>
      <c r="B1552" s="668" t="s">
        <v>1192</v>
      </c>
    </row>
    <row r="1553" spans="1:2">
      <c r="A1553" t="str">
        <f>'[2]EOL Product'!$C1506</f>
        <v>SHD-B-3100FP</v>
      </c>
      <c r="B1553" s="668" t="s">
        <v>1192</v>
      </c>
    </row>
    <row r="1554" spans="1:2">
      <c r="A1554" t="str">
        <f>'[2]EOL Product'!$C1507</f>
        <v>SMT-4032</v>
      </c>
      <c r="B1554" s="668" t="s">
        <v>1192</v>
      </c>
    </row>
    <row r="1555" spans="1:2">
      <c r="A1555" t="str">
        <f>'[2]EOL Product'!$C1508</f>
        <v>SMT-3232</v>
      </c>
      <c r="B1555" s="668" t="s">
        <v>1192</v>
      </c>
    </row>
    <row r="1556" spans="1:2">
      <c r="A1556" t="str">
        <f>'[2]EOL Product'!$C1509</f>
        <v>SMT-2232</v>
      </c>
      <c r="B1556" s="668" t="s">
        <v>1192</v>
      </c>
    </row>
    <row r="1557" spans="1:2">
      <c r="A1557" t="str">
        <f>'[2]EOL Product'!$C1510</f>
        <v>SMT-2730</v>
      </c>
      <c r="B1557" s="668" t="s">
        <v>1192</v>
      </c>
    </row>
    <row r="1558" spans="1:2">
      <c r="A1558" t="str">
        <f>'[2]EOL Product'!$C1511</f>
        <v>SRD-443-500GB</v>
      </c>
      <c r="B1558" s="668" t="s">
        <v>1192</v>
      </c>
    </row>
    <row r="1559" spans="1:2">
      <c r="A1559" t="str">
        <f>'[2]EOL Product'!$C1512</f>
        <v>SRD-443-1TB</v>
      </c>
      <c r="B1559" s="668" t="s">
        <v>1192</v>
      </c>
    </row>
    <row r="1560" spans="1:2">
      <c r="A1560" t="str">
        <f>'[2]EOL Product'!$C1513</f>
        <v>SRD-443-2TB</v>
      </c>
      <c r="B1560" s="668" t="s">
        <v>1192</v>
      </c>
    </row>
    <row r="1561" spans="1:2">
      <c r="A1561" t="str">
        <f>'[2]EOL Product'!$C1514</f>
        <v>SRD-870DC-1TB</v>
      </c>
      <c r="B1561" s="668" t="s">
        <v>1192</v>
      </c>
    </row>
    <row r="1562" spans="1:2">
      <c r="A1562" t="str">
        <f>'[2]EOL Product'!$C1515</f>
        <v>SRD-870DC-2TB</v>
      </c>
      <c r="B1562" s="668" t="s">
        <v>1192</v>
      </c>
    </row>
    <row r="1563" spans="1:2">
      <c r="A1563" t="str">
        <f>'[2]EOL Product'!$C1516</f>
        <v>SRD-870DC-3TB</v>
      </c>
      <c r="B1563" s="668" t="s">
        <v>1192</v>
      </c>
    </row>
    <row r="1564" spans="1:2">
      <c r="A1564" t="str">
        <f>'[2]EOL Product'!$C1517</f>
        <v>SRD-870DC-4TB</v>
      </c>
      <c r="B1564" s="668" t="s">
        <v>1192</v>
      </c>
    </row>
    <row r="1565" spans="1:2">
      <c r="A1565" t="str">
        <f>'[2]EOL Product'!$C1518</f>
        <v>SRD-870DC-5TB</v>
      </c>
      <c r="B1565" s="668" t="s">
        <v>1192</v>
      </c>
    </row>
    <row r="1566" spans="1:2">
      <c r="A1566" t="str">
        <f>'[2]EOL Product'!$C1519</f>
        <v>SRD-870DC-6TB</v>
      </c>
      <c r="B1566" s="668" t="s">
        <v>1192</v>
      </c>
    </row>
    <row r="1567" spans="1:2">
      <c r="A1567" t="str">
        <f>'[2]EOL Product'!$C1520</f>
        <v>SRD-870DC-7TB</v>
      </c>
      <c r="B1567" s="668" t="s">
        <v>1192</v>
      </c>
    </row>
    <row r="1568" spans="1:2">
      <c r="A1568" t="str">
        <f>'[2]EOL Product'!$C1521</f>
        <v>SRD-870DC-8TB</v>
      </c>
      <c r="B1568" s="668" t="s">
        <v>1192</v>
      </c>
    </row>
    <row r="1569" spans="1:2">
      <c r="A1569" t="str">
        <f>'[2]EOL Product'!$C1522</f>
        <v>SRD-870DC-9TB</v>
      </c>
      <c r="B1569" s="668" t="s">
        <v>1192</v>
      </c>
    </row>
    <row r="1570" spans="1:2">
      <c r="A1570" t="str">
        <f>'[2]EOL Product'!$C1523</f>
        <v>SRD-870DC-10TB</v>
      </c>
      <c r="B1570" s="668" t="s">
        <v>1192</v>
      </c>
    </row>
    <row r="1571" spans="1:2">
      <c r="A1571" t="str">
        <f>'[2]EOL Product'!$C1524</f>
        <v>SRD-870DC-11TB</v>
      </c>
      <c r="B1571" s="668" t="s">
        <v>1192</v>
      </c>
    </row>
    <row r="1572" spans="1:2">
      <c r="A1572" t="str">
        <f>'[2]EOL Product'!$C1525</f>
        <v>SRD-870DC-12TB</v>
      </c>
      <c r="B1572" s="668" t="s">
        <v>1192</v>
      </c>
    </row>
    <row r="1573" spans="1:2">
      <c r="A1573" t="str">
        <f>'[2]EOL Product'!$C1526</f>
        <v>SRD-870DC-13TB</v>
      </c>
      <c r="B1573" s="668" t="s">
        <v>1192</v>
      </c>
    </row>
    <row r="1574" spans="1:2">
      <c r="A1574" t="str">
        <f>'[2]EOL Product'!$C1527</f>
        <v>SRD-870DC-14TB</v>
      </c>
      <c r="B1574" s="668" t="s">
        <v>1192</v>
      </c>
    </row>
    <row r="1575" spans="1:2">
      <c r="A1575" t="str">
        <f>'[2]EOL Product'!$C1528</f>
        <v>SRD-870DC-15TB</v>
      </c>
      <c r="B1575" s="668" t="s">
        <v>1192</v>
      </c>
    </row>
    <row r="1576" spans="1:2">
      <c r="A1576" t="str">
        <f>'[2]EOL Product'!$C1529</f>
        <v>SLA-M3180DN</v>
      </c>
      <c r="B1576" s="668" t="s">
        <v>1192</v>
      </c>
    </row>
    <row r="1577" spans="1:2">
      <c r="A1577" t="str">
        <f>'[2]EOL Product'!$C1530</f>
        <v>SBP-300HM2</v>
      </c>
      <c r="B1577" s="668" t="s">
        <v>1192</v>
      </c>
    </row>
    <row r="1578" spans="1:2">
      <c r="A1578" t="str">
        <f>'[2]EOL Product'!$C1531</f>
        <v>SBP-300HM3</v>
      </c>
      <c r="B1578" s="668" t="s">
        <v>1192</v>
      </c>
    </row>
    <row r="1579" spans="1:2">
      <c r="A1579" t="str">
        <f>'[2]EOL Product'!$C1532</f>
        <v>SHD-3000F</v>
      </c>
      <c r="B1579" s="668" t="s">
        <v>1192</v>
      </c>
    </row>
    <row r="1580" spans="1:2">
      <c r="A1580" t="str">
        <f>'[2]EOL Product'!$C1533</f>
        <v>STB-340PCM</v>
      </c>
      <c r="B1580" s="668" t="s">
        <v>1192</v>
      </c>
    </row>
    <row r="1581" spans="1:2">
      <c r="A1581" t="str">
        <f>'[2]EOL Product'!$C1534</f>
        <v>SCV-6081R</v>
      </c>
      <c r="B1581" s="668" t="s">
        <v>1192</v>
      </c>
    </row>
    <row r="1582" spans="1:2">
      <c r="A1582" t="str">
        <f>'[2]EOL Product'!$C1535</f>
        <v>SCV-3080</v>
      </c>
      <c r="B1582" s="668" t="s">
        <v>1192</v>
      </c>
    </row>
    <row r="1583" spans="1:2">
      <c r="A1583" t="str">
        <f>'[2]EOL Product'!$C1536</f>
        <v>SCD-2060E</v>
      </c>
      <c r="B1583" s="668" t="s">
        <v>1192</v>
      </c>
    </row>
    <row r="1584" spans="1:2">
      <c r="A1584" t="str">
        <f>'[2]EOL Product'!$C1537</f>
        <v>SCD-2080EB</v>
      </c>
      <c r="B1584" s="668" t="s">
        <v>1192</v>
      </c>
    </row>
    <row r="1585" spans="1:2">
      <c r="A1585" t="str">
        <f>'[2]EOL Product'!$C1538</f>
        <v>SNP-6200H</v>
      </c>
      <c r="B1585" s="668" t="s">
        <v>1192</v>
      </c>
    </row>
    <row r="1586" spans="1:2">
      <c r="A1586" t="str">
        <f>'[2]EOL Product'!$C1539</f>
        <v>SNP-6200</v>
      </c>
      <c r="B1586" s="668" t="s">
        <v>1192</v>
      </c>
    </row>
    <row r="1587" spans="1:2">
      <c r="A1587" t="str">
        <f>'[2]EOL Product'!$C1540</f>
        <v>SNP-5300H</v>
      </c>
      <c r="B1587" s="668" t="s">
        <v>1192</v>
      </c>
    </row>
    <row r="1588" spans="1:2">
      <c r="A1588" t="str">
        <f>'[2]EOL Product'!$C1541</f>
        <v>SND-5010</v>
      </c>
      <c r="B1588" s="668" t="s">
        <v>1192</v>
      </c>
    </row>
    <row r="1589" spans="1:2">
      <c r="A1589" t="str">
        <f>'[2]EOL Product'!$C1542</f>
        <v>SND-3082F</v>
      </c>
      <c r="B1589" s="668" t="s">
        <v>1192</v>
      </c>
    </row>
    <row r="1590" spans="1:2">
      <c r="A1590" t="str">
        <f>'[2]EOL Product'!$C1543</f>
        <v>SND-1011</v>
      </c>
      <c r="B1590" s="668" t="s">
        <v>1192</v>
      </c>
    </row>
    <row r="1591" spans="1:2">
      <c r="A1591" t="str">
        <f>'[2]EOL Product'!$C1544</f>
        <v>SNV-3082</v>
      </c>
      <c r="B1591" s="668" t="s">
        <v>1192</v>
      </c>
    </row>
    <row r="1592" spans="1:2">
      <c r="A1592" t="str">
        <f>'[2]EOL Product'!$C1545</f>
        <v>SCP-3370TH</v>
      </c>
      <c r="B1592" s="668" t="s">
        <v>1192</v>
      </c>
    </row>
    <row r="1593" spans="1:2">
      <c r="A1593" t="str">
        <f>'[2]EOL Product'!$C1546</f>
        <v>SCP-2373H</v>
      </c>
      <c r="B1593" s="668" t="s">
        <v>1192</v>
      </c>
    </row>
    <row r="1594" spans="1:2">
      <c r="A1594" t="str">
        <f>'[2]EOL Product'!$C1547</f>
        <v>SCV-2082R</v>
      </c>
      <c r="B1594" s="668" t="s">
        <v>1192</v>
      </c>
    </row>
    <row r="1595" spans="1:2">
      <c r="A1595" t="str">
        <f>'[2]EOL Product'!$C1548</f>
        <v>SCV-2080</v>
      </c>
      <c r="B1595" s="668" t="s">
        <v>1192</v>
      </c>
    </row>
    <row r="1596" spans="1:2">
      <c r="A1596" t="str">
        <f>'[2]EOL Product'!$C1549</f>
        <v>SCD-6021</v>
      </c>
      <c r="B1596" s="668" t="s">
        <v>1192</v>
      </c>
    </row>
    <row r="1597" spans="1:2">
      <c r="A1597" t="str">
        <f>'[2]EOL Product'!$C1550</f>
        <v>SRD-445-500G</v>
      </c>
      <c r="B1597" s="668" t="s">
        <v>1192</v>
      </c>
    </row>
    <row r="1598" spans="1:2">
      <c r="A1598" t="str">
        <f>'[2]EOL Product'!$C1551</f>
        <v>SRD-445-1TB</v>
      </c>
      <c r="B1598" s="668" t="s">
        <v>1192</v>
      </c>
    </row>
    <row r="1599" spans="1:2">
      <c r="A1599" t="str">
        <f>'[2]EOL Product'!$C1552</f>
        <v>SRD-876D-1TB</v>
      </c>
      <c r="B1599" s="668" t="s">
        <v>1192</v>
      </c>
    </row>
    <row r="1600" spans="1:2">
      <c r="A1600" t="str">
        <f>'[2]EOL Product'!$C1553</f>
        <v>SRD-876D-2TB</v>
      </c>
      <c r="B1600" s="668" t="s">
        <v>1192</v>
      </c>
    </row>
    <row r="1601" spans="1:2">
      <c r="A1601" t="str">
        <f>'[2]EOL Product'!$C1554</f>
        <v>SRD-876D-3TB</v>
      </c>
      <c r="B1601" s="668" t="s">
        <v>1192</v>
      </c>
    </row>
    <row r="1602" spans="1:2">
      <c r="A1602" t="str">
        <f>'[2]EOL Product'!$C1555</f>
        <v>SRD-876D-4TB</v>
      </c>
      <c r="B1602" s="668" t="s">
        <v>1192</v>
      </c>
    </row>
    <row r="1603" spans="1:2">
      <c r="A1603" t="str">
        <f>'[2]EOL Product'!$C1556</f>
        <v>SRD-876D-6TB</v>
      </c>
      <c r="B1603" s="668" t="s">
        <v>1192</v>
      </c>
    </row>
    <row r="1604" spans="1:2">
      <c r="A1604" t="str">
        <f>'[2]EOL Product'!$C1557</f>
        <v>SRD-876D-8TB</v>
      </c>
      <c r="B1604" s="668" t="s">
        <v>1192</v>
      </c>
    </row>
    <row r="1605" spans="1:2">
      <c r="A1605" t="str">
        <f>'[2]EOL Product'!$C1558</f>
        <v>SLA-M2882</v>
      </c>
      <c r="B1605" s="668" t="s">
        <v>1192</v>
      </c>
    </row>
    <row r="1606" spans="1:2">
      <c r="A1606" t="str">
        <f>'[2]EOL Product'!$C1559</f>
        <v>SMT-1922</v>
      </c>
      <c r="B1606" s="668" t="s">
        <v>1192</v>
      </c>
    </row>
    <row r="1607" spans="1:2">
      <c r="A1607" t="str">
        <f>'[2]EOL Product'!$C1560</f>
        <v>SMT-1734</v>
      </c>
      <c r="B1607" s="668" t="s">
        <v>1192</v>
      </c>
    </row>
    <row r="1608" spans="1:2">
      <c r="A1608" t="str">
        <f>'[2]EOL Product'!$C1561</f>
        <v>SMT-1930</v>
      </c>
      <c r="B1608" s="668" t="s">
        <v>1192</v>
      </c>
    </row>
    <row r="1609" spans="1:2">
      <c r="A1609" t="str">
        <f>'[2]EOL Product'!$C1562</f>
        <v>SMT-4031</v>
      </c>
      <c r="B1609" s="668" t="s">
        <v>1192</v>
      </c>
    </row>
    <row r="1610" spans="1:2">
      <c r="A1610" t="str">
        <f>'[2]EOL Product'!$C1563</f>
        <v>SBM-320ST</v>
      </c>
      <c r="B1610" s="668" t="s">
        <v>1192</v>
      </c>
    </row>
    <row r="1611" spans="1:2">
      <c r="A1611" t="str">
        <f>'[2]EOL Product'!$C1564</f>
        <v>JBA-1014</v>
      </c>
      <c r="B1611" s="668" t="s">
        <v>1192</v>
      </c>
    </row>
    <row r="1612" spans="1:2">
      <c r="A1612" t="str">
        <f>'[2]EOL Product'!$C1565</f>
        <v>OCTEXBA3/4C</v>
      </c>
      <c r="B1612" s="668" t="s">
        <v>1192</v>
      </c>
    </row>
    <row r="1613" spans="1:2">
      <c r="A1613" t="str">
        <f>'[2]EOL Product'!$C1566</f>
        <v>OCTEXA3/4C</v>
      </c>
      <c r="B1613" s="668" t="s">
        <v>1192</v>
      </c>
    </row>
    <row r="1614" spans="1:2">
      <c r="A1614" t="str">
        <f>'[2]EOL Product'!$C1567</f>
        <v>OCTEXA3/4</v>
      </c>
      <c r="B1614" s="668" t="s">
        <v>1192</v>
      </c>
    </row>
    <row r="1615" spans="1:2">
      <c r="A1615" t="str">
        <f>'[2]EOL Product'!$C1568</f>
        <v>OEXPLUG3/4</v>
      </c>
      <c r="B1615" s="668" t="s">
        <v>1192</v>
      </c>
    </row>
    <row r="1616" spans="1:2">
      <c r="A1616" t="str">
        <f>'[2]EOL Product'!$C1569</f>
        <v>SPB1</v>
      </c>
      <c r="B1616" s="668" t="s">
        <v>1192</v>
      </c>
    </row>
    <row r="1617" spans="1:2">
      <c r="A1617" t="str">
        <f>'[2]EOL Product'!$C1570</f>
        <v>SPBAP1</v>
      </c>
      <c r="B1617" s="668" t="s">
        <v>1192</v>
      </c>
    </row>
    <row r="1618" spans="1:2">
      <c r="A1618" t="str">
        <f>'[2]EOL Product'!$C1571</f>
        <v>SNK01</v>
      </c>
      <c r="B1618" s="668" t="s">
        <v>1192</v>
      </c>
    </row>
    <row r="1619" spans="1:2">
      <c r="A1619" t="str">
        <f>'[2]EOL Product'!$C1572</f>
        <v>SVS-5R</v>
      </c>
      <c r="B1619" s="668" t="s">
        <v>1192</v>
      </c>
    </row>
    <row r="1620" spans="1:2">
      <c r="A1620" t="str">
        <f>'[2]EOL Product'!$C1573</f>
        <v>SVS-5R-8TB</v>
      </c>
      <c r="B1620" s="668" t="s">
        <v>1192</v>
      </c>
    </row>
    <row r="1621" spans="1:2">
      <c r="A1621" t="str">
        <f>'[2]EOL Product'!$C1574</f>
        <v>SVS-5R-12TB</v>
      </c>
      <c r="B1621" s="668" t="s">
        <v>1192</v>
      </c>
    </row>
    <row r="1622" spans="1:2">
      <c r="A1622" t="str">
        <f>'[2]EOL Product'!$C1575</f>
        <v>SCD-2080B</v>
      </c>
      <c r="B1622" s="668" t="s">
        <v>1192</v>
      </c>
    </row>
    <row r="1623" spans="1:2">
      <c r="A1623" t="str">
        <f>'[2]EOL Product'!$C1576</f>
        <v>SCD-2060EB</v>
      </c>
      <c r="B1623" s="668" t="s">
        <v>1192</v>
      </c>
    </row>
    <row r="1624" spans="1:2">
      <c r="A1624" t="str">
        <f>'[2]EOL Product'!$C1577</f>
        <v>SCP-3371H</v>
      </c>
      <c r="B1624" s="668" t="s">
        <v>1192</v>
      </c>
    </row>
    <row r="1625" spans="1:2">
      <c r="A1625" t="str">
        <f>'[2]EOL Product'!$C1578</f>
        <v>SCP-2370TH</v>
      </c>
      <c r="B1625" s="668" t="s">
        <v>1192</v>
      </c>
    </row>
    <row r="1626" spans="1:2">
      <c r="A1626" t="str">
        <f>'[2]EOL Product'!$C1579</f>
        <v>SUD-2080</v>
      </c>
      <c r="B1626" s="668" t="s">
        <v>1192</v>
      </c>
    </row>
    <row r="1627" spans="1:2">
      <c r="A1627" t="str">
        <f>'[2]EOL Product'!$C1580</f>
        <v>SUD-2080F</v>
      </c>
      <c r="B1627" s="668" t="s">
        <v>1192</v>
      </c>
    </row>
    <row r="1628" spans="1:2">
      <c r="A1628" t="str">
        <f>'[2]EOL Product'!$C1581</f>
        <v>SPC-300</v>
      </c>
      <c r="B1628" s="668" t="s">
        <v>1192</v>
      </c>
    </row>
    <row r="1629" spans="1:2">
      <c r="A1629" t="str">
        <f>'[2]EOL Product'!$C1582</f>
        <v>SCX-300LM</v>
      </c>
      <c r="B1629" s="668" t="s">
        <v>1192</v>
      </c>
    </row>
    <row r="1630" spans="1:2">
      <c r="A1630" t="str">
        <f>'[2]EOL Product'!$C1583</f>
        <v>SCX-300WM</v>
      </c>
      <c r="B1630" s="668" t="s">
        <v>1192</v>
      </c>
    </row>
    <row r="1631" spans="1:2">
      <c r="A1631" t="str">
        <f>'[2]EOL Product'!$C1584</f>
        <v>SCX-300CM</v>
      </c>
      <c r="B1631" s="668" t="s">
        <v>1192</v>
      </c>
    </row>
    <row r="1632" spans="1:2">
      <c r="A1632" t="str">
        <f>'[2]EOL Product'!$C1585</f>
        <v>SCX-300HM</v>
      </c>
      <c r="B1632" s="668" t="s">
        <v>1192</v>
      </c>
    </row>
    <row r="1633" spans="1:2">
      <c r="A1633" t="str">
        <f>'[2]EOL Product'!$C1586</f>
        <v>SCX-300PM</v>
      </c>
      <c r="B1633" s="668" t="s">
        <v>1192</v>
      </c>
    </row>
    <row r="1634" spans="1:2">
      <c r="A1634" t="str">
        <f>'[2]EOL Product'!$C1587</f>
        <v>SCX-300KM</v>
      </c>
      <c r="B1634" s="668" t="s">
        <v>1192</v>
      </c>
    </row>
    <row r="1635" spans="1:2">
      <c r="A1635" t="str">
        <f>'[2]EOL Product'!$C1588</f>
        <v>SND-1080</v>
      </c>
      <c r="B1635" s="668" t="s">
        <v>1192</v>
      </c>
    </row>
    <row r="1636" spans="1:2">
      <c r="A1636" t="str">
        <f>'[2]EOL Product'!$C1589</f>
        <v>SNP-3430H</v>
      </c>
      <c r="B1636" s="668" t="s">
        <v>1192</v>
      </c>
    </row>
    <row r="1637" spans="1:2">
      <c r="A1637" t="str">
        <f>'[2]EOL Product'!$C1590</f>
        <v>SNV-1080R</v>
      </c>
      <c r="B1637" s="668" t="s">
        <v>1192</v>
      </c>
    </row>
    <row r="1638" spans="1:2">
      <c r="A1638" t="str">
        <f>'[2]EOL Product'!$C1591</f>
        <v>SNZ-5200</v>
      </c>
      <c r="B1638" s="668" t="s">
        <v>1192</v>
      </c>
    </row>
    <row r="1639" spans="1:2">
      <c r="A1639" t="str">
        <f>'[2]EOL Product'!$C1592</f>
        <v>SRD-450-500G</v>
      </c>
      <c r="B1639" s="668" t="s">
        <v>1192</v>
      </c>
    </row>
    <row r="1640" spans="1:2">
      <c r="A1640" t="str">
        <f>'[2]EOL Product'!$C1593</f>
        <v>SRD-1670DC-500G</v>
      </c>
      <c r="B1640" s="668" t="s">
        <v>1192</v>
      </c>
    </row>
    <row r="1641" spans="1:2">
      <c r="A1641" t="str">
        <f>'[2]EOL Product'!$C1594</f>
        <v>SRD-1670DC-1TB</v>
      </c>
      <c r="B1641" s="668" t="s">
        <v>1192</v>
      </c>
    </row>
    <row r="1642" spans="1:2">
      <c r="A1642" t="str">
        <f>'[2]EOL Product'!$C1595</f>
        <v>SRD-1670DC-2TB</v>
      </c>
      <c r="B1642" s="668" t="s">
        <v>1192</v>
      </c>
    </row>
    <row r="1643" spans="1:2">
      <c r="A1643" t="str">
        <f>'[2]EOL Product'!$C1596</f>
        <v>SRD-1670DC-3TB</v>
      </c>
      <c r="B1643" s="668" t="s">
        <v>1192</v>
      </c>
    </row>
    <row r="1644" spans="1:2">
      <c r="A1644" t="str">
        <f>'[2]EOL Product'!$C1597</f>
        <v>SRD-1670DC-4TB</v>
      </c>
      <c r="B1644" s="668" t="s">
        <v>1192</v>
      </c>
    </row>
    <row r="1645" spans="1:2">
      <c r="A1645" t="str">
        <f>'[2]EOL Product'!$C1598</f>
        <v>SRD-1670DC-5TB</v>
      </c>
      <c r="B1645" s="668" t="s">
        <v>1192</v>
      </c>
    </row>
    <row r="1646" spans="1:2">
      <c r="A1646" t="str">
        <f>'[2]EOL Product'!$C1599</f>
        <v>SRD-1670DC-6TB</v>
      </c>
      <c r="B1646" s="668" t="s">
        <v>1192</v>
      </c>
    </row>
    <row r="1647" spans="1:2">
      <c r="A1647" t="str">
        <f>'[2]EOL Product'!$C1600</f>
        <v>SRD-1670DC-7TB</v>
      </c>
      <c r="B1647" s="668" t="s">
        <v>1192</v>
      </c>
    </row>
    <row r="1648" spans="1:2">
      <c r="A1648" t="str">
        <f>'[2]EOL Product'!$C1601</f>
        <v>SRD-1670DC-8TB</v>
      </c>
      <c r="B1648" s="668" t="s">
        <v>1192</v>
      </c>
    </row>
    <row r="1649" spans="1:2">
      <c r="A1649" t="str">
        <f>'[2]EOL Product'!$C1602</f>
        <v>SRD-1670DC-9TB</v>
      </c>
      <c r="B1649" s="668" t="s">
        <v>1192</v>
      </c>
    </row>
    <row r="1650" spans="1:2">
      <c r="A1650" t="str">
        <f>'[2]EOL Product'!$C1603</f>
        <v>SRD-1670DC-10TB</v>
      </c>
      <c r="B1650" s="668" t="s">
        <v>1192</v>
      </c>
    </row>
    <row r="1651" spans="1:2">
      <c r="A1651" t="str">
        <f>'[2]EOL Product'!$C1604</f>
        <v>SRD-1670DC-11TB</v>
      </c>
      <c r="B1651" s="668" t="s">
        <v>1192</v>
      </c>
    </row>
    <row r="1652" spans="1:2">
      <c r="A1652" t="str">
        <f>'[2]EOL Product'!$C1605</f>
        <v>SRD-1670DC-12TB</v>
      </c>
      <c r="B1652" s="668" t="s">
        <v>1192</v>
      </c>
    </row>
    <row r="1653" spans="1:2">
      <c r="A1653" t="str">
        <f>'[2]EOL Product'!$C1606</f>
        <v>SRD-1670DC-13TB</v>
      </c>
      <c r="B1653" s="668" t="s">
        <v>1192</v>
      </c>
    </row>
    <row r="1654" spans="1:2">
      <c r="A1654" t="str">
        <f>'[2]EOL Product'!$C1607</f>
        <v>SRD-1670DC-14TB</v>
      </c>
      <c r="B1654" s="668" t="s">
        <v>1192</v>
      </c>
    </row>
    <row r="1655" spans="1:2">
      <c r="A1655" t="str">
        <f>'[2]EOL Product'!$C1608</f>
        <v>SRD-1670DC-15TB</v>
      </c>
      <c r="B1655" s="668" t="s">
        <v>1192</v>
      </c>
    </row>
    <row r="1656" spans="1:2">
      <c r="A1656" t="str">
        <f>'[2]EOL Product'!$C1609</f>
        <v>SND-1010</v>
      </c>
      <c r="B1656" s="668" t="s">
        <v>1192</v>
      </c>
    </row>
    <row r="1657" spans="1:2">
      <c r="A1657" t="str">
        <f>'[2]EOL Product'!$C1610</f>
        <v>SCB-2004</v>
      </c>
      <c r="B1657" s="668" t="s">
        <v>1192</v>
      </c>
    </row>
    <row r="1658" spans="1:2">
      <c r="A1658" t="str">
        <f>'[2]EOL Product'!$C1611</f>
        <v>SCB-3000</v>
      </c>
      <c r="B1658" s="668" t="s">
        <v>1192</v>
      </c>
    </row>
    <row r="1659" spans="1:2">
      <c r="A1659" t="str">
        <f>'[2]EOL Product'!$C1612</f>
        <v>SCB-4000</v>
      </c>
      <c r="B1659" s="668" t="s">
        <v>1192</v>
      </c>
    </row>
    <row r="1660" spans="1:2">
      <c r="A1660" t="str">
        <f>'[2]EOL Product'!$C1613</f>
        <v>SCD-2021B</v>
      </c>
      <c r="B1660" s="668" t="s">
        <v>1192</v>
      </c>
    </row>
    <row r="1661" spans="1:2">
      <c r="A1661" t="str">
        <f>'[2]EOL Product'!$C1614</f>
        <v>SCP-2250H</v>
      </c>
      <c r="B1661" s="668" t="s">
        <v>1192</v>
      </c>
    </row>
    <row r="1662" spans="1:2">
      <c r="A1662" t="str">
        <f>'[2]EOL Product'!$C1615</f>
        <v>SCP-2270</v>
      </c>
      <c r="B1662" s="668" t="s">
        <v>1192</v>
      </c>
    </row>
    <row r="1663" spans="1:2">
      <c r="A1663" t="str">
        <f>'[2]EOL Product'!$C1616</f>
        <v>SCP-2270H</v>
      </c>
      <c r="B1663" s="668" t="s">
        <v>1192</v>
      </c>
    </row>
    <row r="1664" spans="1:2">
      <c r="A1664" t="str">
        <f>'[2]EOL Product'!$C1617</f>
        <v>SCP-2370</v>
      </c>
      <c r="B1664" s="668" t="s">
        <v>1192</v>
      </c>
    </row>
    <row r="1665" spans="1:2">
      <c r="A1665" t="str">
        <f>'[2]EOL Product'!$C1618</f>
        <v>SCV-3120</v>
      </c>
      <c r="B1665" s="668" t="s">
        <v>1192</v>
      </c>
    </row>
    <row r="1666" spans="1:2">
      <c r="A1666" t="str">
        <f>'[2]EOL Product'!$C1619</f>
        <v>SCB-6000</v>
      </c>
      <c r="B1666" s="668" t="s">
        <v>1192</v>
      </c>
    </row>
    <row r="1667" spans="1:2">
      <c r="A1667" t="str">
        <f>'[2]EOL Product'!$C1620</f>
        <v>SCD-6080</v>
      </c>
      <c r="B1667" s="668" t="s">
        <v>1192</v>
      </c>
    </row>
    <row r="1668" spans="1:2">
      <c r="A1668" t="str">
        <f>'[2]EOL Product'!$C1621</f>
        <v>SHP-3700H</v>
      </c>
      <c r="B1668" s="668" t="s">
        <v>1192</v>
      </c>
    </row>
    <row r="1669" spans="1:2">
      <c r="A1669" t="str">
        <f>'[2]EOL Product'!$C1622</f>
        <v>SNB-1001</v>
      </c>
      <c r="B1669" s="668" t="s">
        <v>1192</v>
      </c>
    </row>
    <row r="1670" spans="1:2">
      <c r="A1670" t="str">
        <f>'[2]EOL Product'!$C1623</f>
        <v>SNB-7000</v>
      </c>
      <c r="B1670" s="668" t="s">
        <v>1192</v>
      </c>
    </row>
    <row r="1671" spans="1:2">
      <c r="A1671" t="str">
        <f>'[2]EOL Product'!$C1624</f>
        <v>SNO-1080R</v>
      </c>
      <c r="B1671" s="668" t="s">
        <v>1192</v>
      </c>
    </row>
    <row r="1672" spans="1:2">
      <c r="A1672" t="str">
        <f>'[2]EOL Product'!$C1625</f>
        <v>SNP-3371</v>
      </c>
      <c r="B1672" s="668" t="s">
        <v>1192</v>
      </c>
    </row>
    <row r="1673" spans="1:2">
      <c r="A1673" t="str">
        <f>'[2]EOL Product'!$C1626</f>
        <v>SNP-5200H</v>
      </c>
      <c r="B1673" s="668" t="s">
        <v>1192</v>
      </c>
    </row>
    <row r="1674" spans="1:2">
      <c r="A1674" t="str">
        <f>'[2]EOL Product'!$C1627</f>
        <v>SNV-1080</v>
      </c>
      <c r="B1674" s="668" t="s">
        <v>1192</v>
      </c>
    </row>
    <row r="1675" spans="1:2">
      <c r="A1675" t="str">
        <f>'[2]EOL Product'!$C1628</f>
        <v>SNV-3080</v>
      </c>
      <c r="B1675" s="668" t="s">
        <v>1192</v>
      </c>
    </row>
    <row r="1676" spans="1:2">
      <c r="A1676" t="str">
        <f>'[2]EOL Product'!$C1629</f>
        <v>SNV-3120</v>
      </c>
      <c r="B1676" s="668" t="s">
        <v>1192</v>
      </c>
    </row>
    <row r="1677" spans="1:2">
      <c r="A1677" t="str">
        <f>'[2]EOL Product'!$C1630</f>
        <v>SPB-PTZ2</v>
      </c>
      <c r="B1677" s="668" t="s">
        <v>1192</v>
      </c>
    </row>
    <row r="1678" spans="1:2">
      <c r="A1678" t="str">
        <f>'[2]EOL Product'!$C1631</f>
        <v>SCB-2001</v>
      </c>
      <c r="B1678" s="668" t="s">
        <v>1192</v>
      </c>
    </row>
    <row r="1679" spans="1:2">
      <c r="A1679" t="str">
        <f>'[2]EOL Product'!$C1632</f>
        <v>SCB-3020</v>
      </c>
      <c r="B1679" s="668" t="s">
        <v>1192</v>
      </c>
    </row>
    <row r="1680" spans="1:2">
      <c r="A1680" t="str">
        <f>'[2]EOL Product'!$C1633</f>
        <v>SCB-3021</v>
      </c>
      <c r="B1680" s="668" t="s">
        <v>1192</v>
      </c>
    </row>
    <row r="1681" spans="1:2">
      <c r="A1681" t="str">
        <f>'[2]EOL Product'!$C1634</f>
        <v>SCO-2080RH</v>
      </c>
      <c r="B1681" s="668" t="s">
        <v>1192</v>
      </c>
    </row>
    <row r="1682" spans="1:2">
      <c r="A1682" t="str">
        <f>'[2]EOL Product'!$C1635</f>
        <v>SCP-2250</v>
      </c>
      <c r="B1682" s="668" t="s">
        <v>1192</v>
      </c>
    </row>
    <row r="1683" spans="1:2">
      <c r="A1683" t="str">
        <f>'[2]EOL Product'!$C1636</f>
        <v>SCP-3430</v>
      </c>
      <c r="B1683" s="668" t="s">
        <v>1192</v>
      </c>
    </row>
    <row r="1684" spans="1:2">
      <c r="A1684" t="str">
        <f>'[2]EOL Product'!$C1637</f>
        <v>SCV-2060</v>
      </c>
      <c r="B1684" s="668" t="s">
        <v>1192</v>
      </c>
    </row>
    <row r="1685" spans="1:2">
      <c r="A1685" t="str">
        <f>'[2]EOL Product'!$C1638</f>
        <v>SCV-2081R</v>
      </c>
      <c r="B1685" s="668" t="s">
        <v>1192</v>
      </c>
    </row>
    <row r="1686" spans="1:2">
      <c r="A1686" t="str">
        <f>'[2]EOL Product'!$C1639</f>
        <v>SCV-3082</v>
      </c>
      <c r="B1686" s="668" t="s">
        <v>1192</v>
      </c>
    </row>
    <row r="1687" spans="1:2">
      <c r="A1687" t="str">
        <f>'[2]EOL Product'!$C1640</f>
        <v>SCX-301CMW</v>
      </c>
      <c r="B1687" s="668" t="s">
        <v>1192</v>
      </c>
    </row>
    <row r="1688" spans="1:2">
      <c r="A1688" t="str">
        <f>'[2]EOL Product'!$C1641</f>
        <v>SCX-301WMW</v>
      </c>
      <c r="B1688" s="668" t="s">
        <v>1192</v>
      </c>
    </row>
    <row r="1689" spans="1:2">
      <c r="A1689" t="str">
        <f>'[2]EOL Product'!$C1642</f>
        <v>SHB-4300H</v>
      </c>
      <c r="B1689" s="668" t="s">
        <v>1192</v>
      </c>
    </row>
    <row r="1690" spans="1:2">
      <c r="A1690" t="str">
        <f>'[2]EOL Product'!$C1643</f>
        <v>SMT-3231</v>
      </c>
      <c r="B1690" s="668" t="s">
        <v>1192</v>
      </c>
    </row>
    <row r="1691" spans="1:2">
      <c r="A1691" t="str">
        <f>'[2]EOL Product'!$C1644</f>
        <v>SNB-5000</v>
      </c>
      <c r="B1691" s="668" t="s">
        <v>1192</v>
      </c>
    </row>
    <row r="1692" spans="1:2">
      <c r="A1692" t="str">
        <f>'[2]EOL Product'!$C1645</f>
        <v>SND-7061</v>
      </c>
      <c r="B1692" s="668" t="s">
        <v>1192</v>
      </c>
    </row>
    <row r="1693" spans="1:2">
      <c r="A1693" t="str">
        <f>'[2]EOL Product'!$C1646</f>
        <v>SNO-7080R</v>
      </c>
      <c r="B1693" s="668" t="s">
        <v>1192</v>
      </c>
    </row>
    <row r="1694" spans="1:2">
      <c r="A1694" t="str">
        <f>'[2]EOL Product'!$C1647</f>
        <v>SNP-3302H</v>
      </c>
      <c r="B1694" s="668" t="s">
        <v>1192</v>
      </c>
    </row>
    <row r="1695" spans="1:2">
      <c r="A1695" t="str">
        <f>'[2]EOL Product'!$C1648</f>
        <v>SNV-5010</v>
      </c>
      <c r="B1695" s="668" t="s">
        <v>1192</v>
      </c>
    </row>
    <row r="1696" spans="1:2">
      <c r="A1696" t="str">
        <f>'[2]EOL Product'!$C1649</f>
        <v>SNV-7080</v>
      </c>
      <c r="B1696" s="668" t="s">
        <v>1192</v>
      </c>
    </row>
    <row r="1697" spans="1:2">
      <c r="A1697" t="str">
        <f>'[2]EOL Product'!$C1650</f>
        <v>SPB-IND1</v>
      </c>
      <c r="B1697" s="668" t="s">
        <v>1192</v>
      </c>
    </row>
    <row r="1698" spans="1:2">
      <c r="A1698" t="str">
        <f>'[2]EOL Product'!$C1651</f>
        <v>SPB-IND2</v>
      </c>
      <c r="B1698" s="668" t="s">
        <v>1192</v>
      </c>
    </row>
    <row r="1699" spans="1:2">
      <c r="A1699" t="str">
        <f>'[2]EOL Product'!$C1652</f>
        <v>SPB-VAN1</v>
      </c>
      <c r="B1699" s="668" t="s">
        <v>1192</v>
      </c>
    </row>
    <row r="1700" spans="1:2">
      <c r="A1700" t="str">
        <f>'[2]EOL Product'!$C1653</f>
        <v>SRN-1670D-1TB</v>
      </c>
      <c r="B1700" s="668" t="s">
        <v>1192</v>
      </c>
    </row>
    <row r="1701" spans="1:2">
      <c r="A1701" t="str">
        <f>'[2]EOL Product'!$C1654</f>
        <v>SRN-1670D-2TB</v>
      </c>
      <c r="B1701" s="668" t="s">
        <v>1192</v>
      </c>
    </row>
    <row r="1702" spans="1:2">
      <c r="A1702" t="str">
        <f>'[2]EOL Product'!$C1655</f>
        <v>SRN-1670D-3TB</v>
      </c>
      <c r="B1702" s="668" t="s">
        <v>1192</v>
      </c>
    </row>
    <row r="1703" spans="1:2">
      <c r="A1703" t="str">
        <f>'[2]EOL Product'!$C1656</f>
        <v>SRN-1670D-4TB</v>
      </c>
      <c r="B1703" s="668" t="s">
        <v>1192</v>
      </c>
    </row>
    <row r="1704" spans="1:2">
      <c r="A1704" t="str">
        <f>'[2]EOL Product'!$C1657</f>
        <v>SRN-1670D-5TB</v>
      </c>
      <c r="B1704" s="668" t="s">
        <v>1192</v>
      </c>
    </row>
    <row r="1705" spans="1:2">
      <c r="A1705" t="str">
        <f>'[2]EOL Product'!$C1658</f>
        <v>SRN-1670D-6TB</v>
      </c>
      <c r="B1705" s="668" t="s">
        <v>1192</v>
      </c>
    </row>
    <row r="1706" spans="1:2">
      <c r="A1706" t="str">
        <f>'[2]EOL Product'!$C1659</f>
        <v>SRN-1670D-7TB</v>
      </c>
      <c r="B1706" s="668" t="s">
        <v>1192</v>
      </c>
    </row>
    <row r="1707" spans="1:2">
      <c r="A1707" t="str">
        <f>'[2]EOL Product'!$C1660</f>
        <v>SRN-1670D-8TB</v>
      </c>
      <c r="B1707" s="668" t="s">
        <v>1192</v>
      </c>
    </row>
    <row r="1708" spans="1:2">
      <c r="A1708" t="str">
        <f>'[2]EOL Product'!$C1661</f>
        <v>SRN-1670D-9TB</v>
      </c>
      <c r="B1708" s="668" t="s">
        <v>1192</v>
      </c>
    </row>
    <row r="1709" spans="1:2">
      <c r="A1709" t="str">
        <f>'[2]EOL Product'!$C1662</f>
        <v>SRN-1670D-10TB</v>
      </c>
      <c r="B1709" s="668" t="s">
        <v>1192</v>
      </c>
    </row>
    <row r="1710" spans="1:2">
      <c r="A1710" t="str">
        <f>'[2]EOL Product'!$C1663</f>
        <v>SRN-1670D-11TB</v>
      </c>
      <c r="B1710" s="668" t="s">
        <v>1192</v>
      </c>
    </row>
    <row r="1711" spans="1:2">
      <c r="A1711" t="str">
        <f>'[2]EOL Product'!$C1664</f>
        <v>SRN-1670D-12TB</v>
      </c>
      <c r="B1711" s="668" t="s">
        <v>1192</v>
      </c>
    </row>
    <row r="1712" spans="1:2">
      <c r="A1712" t="str">
        <f>'[2]EOL Product'!$C1665</f>
        <v>SRN-1670D-13TB</v>
      </c>
      <c r="B1712" s="668" t="s">
        <v>1192</v>
      </c>
    </row>
    <row r="1713" spans="1:2">
      <c r="A1713" t="str">
        <f>'[2]EOL Product'!$C1666</f>
        <v>SRN-1670D-14TB</v>
      </c>
      <c r="B1713" s="668" t="s">
        <v>1192</v>
      </c>
    </row>
    <row r="1714" spans="1:2">
      <c r="A1714" t="str">
        <f>'[2]EOL Product'!$C1667</f>
        <v>SRN-1670D-15TB</v>
      </c>
      <c r="B1714" s="668" t="s">
        <v>1192</v>
      </c>
    </row>
    <row r="1715" spans="1:2">
      <c r="A1715" t="str">
        <f>'[2]EOL Product'!$C1668</f>
        <v>SUB-2000</v>
      </c>
      <c r="B1715" s="668" t="s">
        <v>1192</v>
      </c>
    </row>
    <row r="1716" spans="1:2">
      <c r="A1716" t="str">
        <f>'[2]EOL Product'!$C1669</f>
        <v>SUD-3080</v>
      </c>
      <c r="B1716" s="668" t="s">
        <v>1192</v>
      </c>
    </row>
    <row r="1717" spans="1:2">
      <c r="A1717" t="str">
        <f>'[2]EOL Product'!$C1670</f>
        <v>SUD-3080F</v>
      </c>
      <c r="B1717" s="668" t="s">
        <v>1192</v>
      </c>
    </row>
    <row r="1718" spans="1:2">
      <c r="A1718">
        <f>'[2]EOL Product'!$C1671</f>
        <v>0</v>
      </c>
      <c r="B1718" s="668" t="s">
        <v>1192</v>
      </c>
    </row>
    <row r="1719" spans="1:2">
      <c r="A1719">
        <f>'[2]EOL Product'!$C1672</f>
        <v>0</v>
      </c>
      <c r="B1719" s="668" t="s">
        <v>1192</v>
      </c>
    </row>
    <row r="1720" spans="1:2">
      <c r="A1720">
        <f>'[2]EOL Product'!$C1673</f>
        <v>0</v>
      </c>
      <c r="B1720" s="668" t="s">
        <v>1192</v>
      </c>
    </row>
    <row r="1721" spans="1:2">
      <c r="A1721">
        <f>'[2]EOL Product'!$C1674</f>
        <v>0</v>
      </c>
      <c r="B1721" s="668" t="s">
        <v>1192</v>
      </c>
    </row>
    <row r="1722" spans="1:2">
      <c r="A1722">
        <f>'[2]EOL Product'!$C1675</f>
        <v>0</v>
      </c>
      <c r="B1722" s="668" t="s">
        <v>1192</v>
      </c>
    </row>
    <row r="1723" spans="1:2">
      <c r="A1723">
        <f>'[2]EOL Product'!$C1676</f>
        <v>0</v>
      </c>
      <c r="B1723" s="668" t="s">
        <v>1192</v>
      </c>
    </row>
    <row r="1724" spans="1:2">
      <c r="A1724">
        <f>'[2]EOL Product'!$C1677</f>
        <v>0</v>
      </c>
      <c r="B1724" s="668" t="s">
        <v>1192</v>
      </c>
    </row>
    <row r="1725" spans="1:2">
      <c r="A1725">
        <f>'[2]EOL Product'!$C1678</f>
        <v>0</v>
      </c>
      <c r="B1725" s="668" t="s">
        <v>1192</v>
      </c>
    </row>
    <row r="1726" spans="1:2">
      <c r="A1726">
        <f>'[2]EOL Product'!$C1679</f>
        <v>0</v>
      </c>
      <c r="B1726" s="668" t="s">
        <v>1192</v>
      </c>
    </row>
    <row r="1727" spans="1:2">
      <c r="A1727">
        <f>'[2]EOL Product'!$C1680</f>
        <v>0</v>
      </c>
      <c r="B1727" s="668" t="s">
        <v>1192</v>
      </c>
    </row>
    <row r="1728" spans="1:2">
      <c r="A1728">
        <f>'[2]EOL Product'!$C1681</f>
        <v>0</v>
      </c>
      <c r="B1728" s="668" t="s">
        <v>1192</v>
      </c>
    </row>
    <row r="1729" spans="1:2">
      <c r="A1729">
        <f>'[2]EOL Product'!$C1682</f>
        <v>0</v>
      </c>
      <c r="B1729" s="668" t="s">
        <v>1192</v>
      </c>
    </row>
    <row r="1730" spans="1:2">
      <c r="A1730">
        <f>'[2]EOL Product'!$C1683</f>
        <v>0</v>
      </c>
      <c r="B1730" s="668" t="s">
        <v>1192</v>
      </c>
    </row>
    <row r="1731" spans="1:2">
      <c r="A1731">
        <f>'[2]EOL Product'!$C1684</f>
        <v>0</v>
      </c>
      <c r="B1731" s="668" t="s">
        <v>1192</v>
      </c>
    </row>
    <row r="1732" spans="1:2">
      <c r="A1732">
        <f>'[2]EOL Product'!$C1685</f>
        <v>0</v>
      </c>
      <c r="B1732" s="668" t="s">
        <v>1192</v>
      </c>
    </row>
    <row r="1733" spans="1:2">
      <c r="A1733">
        <f>'[2]EOL Product'!$C1686</f>
        <v>0</v>
      </c>
      <c r="B1733" s="668" t="s">
        <v>1192</v>
      </c>
    </row>
    <row r="1734" spans="1:2">
      <c r="A1734">
        <f>'[2]EOL Product'!$C1687</f>
        <v>0</v>
      </c>
      <c r="B1734" s="668" t="s">
        <v>1192</v>
      </c>
    </row>
    <row r="1735" spans="1:2">
      <c r="A1735">
        <f>'[2]EOL Product'!$C1688</f>
        <v>0</v>
      </c>
      <c r="B1735" s="668" t="s">
        <v>1192</v>
      </c>
    </row>
    <row r="1736" spans="1:2">
      <c r="A1736">
        <f>'[2]EOL Product'!$C1689</f>
        <v>0</v>
      </c>
      <c r="B1736" s="668" t="s">
        <v>1192</v>
      </c>
    </row>
    <row r="1737" spans="1:2">
      <c r="A1737">
        <f>'[2]EOL Product'!$C1690</f>
        <v>0</v>
      </c>
      <c r="B1737" s="668" t="s">
        <v>1192</v>
      </c>
    </row>
    <row r="1738" spans="1:2">
      <c r="A1738">
        <f>'[2]EOL Product'!$C1691</f>
        <v>0</v>
      </c>
      <c r="B1738" s="668" t="s">
        <v>1192</v>
      </c>
    </row>
    <row r="1739" spans="1:2">
      <c r="A1739">
        <f>'[2]EOL Product'!$C1692</f>
        <v>0</v>
      </c>
      <c r="B1739" s="668" t="s">
        <v>1192</v>
      </c>
    </row>
    <row r="1740" spans="1:2">
      <c r="A1740">
        <f>'[2]EOL Product'!$C1693</f>
        <v>0</v>
      </c>
      <c r="B1740" s="668" t="s">
        <v>1192</v>
      </c>
    </row>
    <row r="1741" spans="1:2">
      <c r="A1741">
        <f>'[2]EOL Product'!$C1694</f>
        <v>0</v>
      </c>
      <c r="B1741" s="668" t="s">
        <v>1192</v>
      </c>
    </row>
    <row r="1742" spans="1:2">
      <c r="A1742">
        <f>'[2]EOL Product'!$C1695</f>
        <v>0</v>
      </c>
      <c r="B1742" s="668" t="s">
        <v>1192</v>
      </c>
    </row>
    <row r="1743" spans="1:2">
      <c r="A1743">
        <f>'[2]EOL Product'!$C1696</f>
        <v>0</v>
      </c>
      <c r="B1743" s="668" t="s">
        <v>1192</v>
      </c>
    </row>
    <row r="1744" spans="1:2">
      <c r="A1744">
        <f>'[2]EOL Product'!$C1697</f>
        <v>0</v>
      </c>
      <c r="B1744" s="668" t="s">
        <v>1192</v>
      </c>
    </row>
    <row r="1745" spans="1:2">
      <c r="A1745">
        <f>'[2]EOL Product'!$C1698</f>
        <v>0</v>
      </c>
      <c r="B1745" s="668" t="s">
        <v>1192</v>
      </c>
    </row>
    <row r="1746" spans="1:2">
      <c r="A1746">
        <f>'[2]EOL Product'!$C1699</f>
        <v>0</v>
      </c>
      <c r="B1746" s="668" t="s">
        <v>1192</v>
      </c>
    </row>
    <row r="1747" spans="1:2">
      <c r="A1747">
        <f>'[2]EOL Product'!$C1700</f>
        <v>0</v>
      </c>
      <c r="B1747" s="668" t="s">
        <v>1192</v>
      </c>
    </row>
    <row r="1748" spans="1:2">
      <c r="A1748">
        <f>'[2]EOL Product'!$C1701</f>
        <v>0</v>
      </c>
      <c r="B1748" s="668" t="s">
        <v>1192</v>
      </c>
    </row>
    <row r="1749" spans="1:2">
      <c r="A1749">
        <f>'[2]EOL Product'!$C1702</f>
        <v>0</v>
      </c>
      <c r="B1749" s="668" t="s">
        <v>1192</v>
      </c>
    </row>
    <row r="1750" spans="1:2">
      <c r="A1750">
        <f>'[2]EOL Product'!$C1703</f>
        <v>0</v>
      </c>
      <c r="B1750" s="668" t="s">
        <v>1192</v>
      </c>
    </row>
    <row r="1751" spans="1:2">
      <c r="A1751">
        <f>'[2]EOL Product'!$C1704</f>
        <v>0</v>
      </c>
      <c r="B1751" s="668" t="s">
        <v>1192</v>
      </c>
    </row>
    <row r="1752" spans="1:2">
      <c r="A1752">
        <f>'[2]EOL Product'!$C1705</f>
        <v>0</v>
      </c>
      <c r="B1752" s="668" t="s">
        <v>1192</v>
      </c>
    </row>
    <row r="1753" spans="1:2">
      <c r="A1753">
        <f>'[2]EOL Product'!$C1706</f>
        <v>0</v>
      </c>
      <c r="B1753" s="668" t="s">
        <v>1192</v>
      </c>
    </row>
    <row r="1754" spans="1:2">
      <c r="A1754">
        <f>'[2]EOL Product'!$C1707</f>
        <v>0</v>
      </c>
      <c r="B1754" s="668" t="s">
        <v>1192</v>
      </c>
    </row>
    <row r="1755" spans="1:2">
      <c r="A1755">
        <f>'[2]EOL Product'!$C1708</f>
        <v>0</v>
      </c>
      <c r="B1755" s="668" t="s">
        <v>1192</v>
      </c>
    </row>
    <row r="1756" spans="1:2">
      <c r="A1756">
        <f>'[2]EOL Product'!$C1709</f>
        <v>0</v>
      </c>
      <c r="B1756" s="668" t="s">
        <v>1192</v>
      </c>
    </row>
    <row r="1757" spans="1:2">
      <c r="A1757">
        <f>'[2]EOL Product'!$C1710</f>
        <v>0</v>
      </c>
      <c r="B1757" s="668" t="s">
        <v>1192</v>
      </c>
    </row>
    <row r="1758" spans="1:2">
      <c r="A1758">
        <f>'[2]EOL Product'!$C1711</f>
        <v>0</v>
      </c>
      <c r="B1758" s="668" t="s">
        <v>1192</v>
      </c>
    </row>
    <row r="1759" spans="1:2">
      <c r="A1759">
        <f>'[2]EOL Product'!$C1712</f>
        <v>0</v>
      </c>
      <c r="B1759" s="668" t="s">
        <v>1192</v>
      </c>
    </row>
    <row r="1760" spans="1:2">
      <c r="A1760">
        <f>'[2]EOL Product'!$C1713</f>
        <v>0</v>
      </c>
      <c r="B1760" s="668" t="s">
        <v>1192</v>
      </c>
    </row>
    <row r="1761" spans="1:2">
      <c r="A1761">
        <f>'[2]EOL Product'!$C1714</f>
        <v>0</v>
      </c>
      <c r="B1761" s="668" t="s">
        <v>1192</v>
      </c>
    </row>
    <row r="1762" spans="1:2">
      <c r="A1762">
        <f>'[2]EOL Product'!$C1715</f>
        <v>0</v>
      </c>
      <c r="B1762" s="668" t="s">
        <v>1192</v>
      </c>
    </row>
    <row r="1763" spans="1:2">
      <c r="A1763">
        <f>'[2]EOL Product'!$C1716</f>
        <v>0</v>
      </c>
      <c r="B1763" s="668" t="s">
        <v>1192</v>
      </c>
    </row>
    <row r="1764" spans="1:2">
      <c r="A1764">
        <f>'[2]EOL Product'!$C1717</f>
        <v>0</v>
      </c>
      <c r="B1764" s="668" t="s">
        <v>1192</v>
      </c>
    </row>
    <row r="1765" spans="1:2">
      <c r="A1765">
        <f>'[2]EOL Product'!$C1718</f>
        <v>0</v>
      </c>
      <c r="B1765" s="668" t="s">
        <v>1192</v>
      </c>
    </row>
    <row r="1766" spans="1:2">
      <c r="A1766">
        <f>'[2]EOL Product'!$C1719</f>
        <v>0</v>
      </c>
      <c r="B1766" s="668" t="s">
        <v>1192</v>
      </c>
    </row>
    <row r="1767" spans="1:2">
      <c r="A1767">
        <f>'[2]EOL Product'!$C1720</f>
        <v>0</v>
      </c>
      <c r="B1767" s="668" t="s">
        <v>1192</v>
      </c>
    </row>
    <row r="1768" spans="1:2">
      <c r="A1768">
        <f>'[2]EOL Product'!$C1721</f>
        <v>0</v>
      </c>
      <c r="B1768" s="668" t="s">
        <v>1192</v>
      </c>
    </row>
    <row r="1769" spans="1:2">
      <c r="A1769">
        <f>'[2]EOL Product'!$C1722</f>
        <v>0</v>
      </c>
      <c r="B1769" s="668" t="s">
        <v>1192</v>
      </c>
    </row>
    <row r="1770" spans="1:2">
      <c r="A1770">
        <f>'[2]EOL Product'!$C1723</f>
        <v>0</v>
      </c>
      <c r="B1770" s="668" t="s">
        <v>1192</v>
      </c>
    </row>
    <row r="1771" spans="1:2">
      <c r="A1771">
        <f>'[2]EOL Product'!$C1724</f>
        <v>0</v>
      </c>
      <c r="B1771" s="668" t="s">
        <v>1192</v>
      </c>
    </row>
    <row r="1772" spans="1:2">
      <c r="A1772">
        <f>'[2]EOL Product'!$C1725</f>
        <v>0</v>
      </c>
      <c r="B1772" s="668" t="s">
        <v>1192</v>
      </c>
    </row>
    <row r="1773" spans="1:2">
      <c r="A1773">
        <f>'[2]EOL Product'!$C1726</f>
        <v>0</v>
      </c>
      <c r="B1773" s="668" t="s">
        <v>1192</v>
      </c>
    </row>
    <row r="1774" spans="1:2">
      <c r="A1774">
        <f>'[2]EOL Product'!$C1727</f>
        <v>0</v>
      </c>
      <c r="B1774" s="668" t="s">
        <v>1192</v>
      </c>
    </row>
    <row r="1775" spans="1:2">
      <c r="A1775">
        <f>'[2]EOL Product'!$C1728</f>
        <v>0</v>
      </c>
      <c r="B1775" s="668" t="s">
        <v>1192</v>
      </c>
    </row>
    <row r="1776" spans="1:2">
      <c r="A1776">
        <f>'[2]EOL Product'!$C1729</f>
        <v>0</v>
      </c>
      <c r="B1776" s="668" t="s">
        <v>1192</v>
      </c>
    </row>
    <row r="1777" spans="1:2">
      <c r="A1777">
        <f>'[2]EOL Product'!$C1730</f>
        <v>0</v>
      </c>
      <c r="B1777" s="668" t="s">
        <v>1192</v>
      </c>
    </row>
    <row r="1778" spans="1:2">
      <c r="A1778">
        <f>'[2]EOL Product'!$C1731</f>
        <v>0</v>
      </c>
      <c r="B1778" s="668" t="s">
        <v>1192</v>
      </c>
    </row>
    <row r="1779" spans="1:2">
      <c r="A1779">
        <f>'[2]EOL Product'!$C1732</f>
        <v>0</v>
      </c>
      <c r="B1779" s="668" t="s">
        <v>1192</v>
      </c>
    </row>
    <row r="1780" spans="1:2">
      <c r="A1780">
        <f>'[2]EOL Product'!$C1733</f>
        <v>0</v>
      </c>
      <c r="B1780" s="668" t="s">
        <v>1192</v>
      </c>
    </row>
    <row r="1781" spans="1:2">
      <c r="A1781">
        <f>'[2]EOL Product'!$C1734</f>
        <v>0</v>
      </c>
      <c r="B1781" s="668" t="s">
        <v>1192</v>
      </c>
    </row>
    <row r="1782" spans="1:2">
      <c r="A1782">
        <f>'[2]EOL Product'!$C1735</f>
        <v>0</v>
      </c>
      <c r="B1782" s="668" t="s">
        <v>1192</v>
      </c>
    </row>
    <row r="1783" spans="1:2">
      <c r="A1783">
        <f>'[2]EOL Product'!$C1736</f>
        <v>0</v>
      </c>
      <c r="B1783" s="668" t="s">
        <v>1192</v>
      </c>
    </row>
    <row r="1784" spans="1:2">
      <c r="A1784">
        <f>'[2]EOL Product'!$C1737</f>
        <v>0</v>
      </c>
      <c r="B1784" s="668" t="s">
        <v>1192</v>
      </c>
    </row>
    <row r="1785" spans="1:2">
      <c r="A1785">
        <f>'[2]EOL Product'!$C1738</f>
        <v>0</v>
      </c>
      <c r="B1785" s="668" t="s">
        <v>1192</v>
      </c>
    </row>
    <row r="1786" spans="1:2">
      <c r="A1786">
        <f>'[2]EOL Product'!$C1739</f>
        <v>0</v>
      </c>
      <c r="B1786" s="668" t="s">
        <v>1192</v>
      </c>
    </row>
    <row r="1787" spans="1:2">
      <c r="A1787">
        <f>'[2]EOL Product'!$C1740</f>
        <v>0</v>
      </c>
      <c r="B1787" s="668" t="s">
        <v>1192</v>
      </c>
    </row>
    <row r="1788" spans="1:2">
      <c r="A1788">
        <f>'[2]EOL Product'!$C1741</f>
        <v>0</v>
      </c>
      <c r="B1788" s="668" t="s">
        <v>1192</v>
      </c>
    </row>
    <row r="1789" spans="1:2">
      <c r="A1789">
        <f>'[2]EOL Product'!$C1742</f>
        <v>0</v>
      </c>
      <c r="B1789" s="668" t="s">
        <v>1192</v>
      </c>
    </row>
    <row r="1790" spans="1:2">
      <c r="A1790">
        <f>'[2]EOL Product'!$C1743</f>
        <v>0</v>
      </c>
      <c r="B1790" s="668" t="s">
        <v>1192</v>
      </c>
    </row>
    <row r="1791" spans="1:2">
      <c r="A1791">
        <f>'[2]EOL Product'!$C1744</f>
        <v>0</v>
      </c>
      <c r="B1791" s="668" t="s">
        <v>1192</v>
      </c>
    </row>
    <row r="1792" spans="1:2">
      <c r="A1792">
        <f>'[2]EOL Product'!$C1745</f>
        <v>0</v>
      </c>
      <c r="B1792" s="668" t="s">
        <v>1192</v>
      </c>
    </row>
    <row r="1793" spans="1:2">
      <c r="A1793">
        <f>'[2]EOL Product'!$C1746</f>
        <v>0</v>
      </c>
      <c r="B1793" s="668" t="s">
        <v>1192</v>
      </c>
    </row>
    <row r="1794" spans="1:2">
      <c r="A1794">
        <f>'[2]EOL Product'!$C1747</f>
        <v>0</v>
      </c>
      <c r="B1794" s="668" t="s">
        <v>1192</v>
      </c>
    </row>
    <row r="1795" spans="1:2">
      <c r="A1795">
        <f>'[2]EOL Product'!$C1748</f>
        <v>0</v>
      </c>
      <c r="B1795" s="668" t="s">
        <v>1192</v>
      </c>
    </row>
    <row r="1796" spans="1:2">
      <c r="A1796">
        <f>'[2]EOL Product'!$C1749</f>
        <v>0</v>
      </c>
      <c r="B1796" s="668" t="s">
        <v>1192</v>
      </c>
    </row>
    <row r="1797" spans="1:2">
      <c r="A1797">
        <f>'[2]EOL Product'!$C1750</f>
        <v>0</v>
      </c>
      <c r="B1797" s="668" t="s">
        <v>1192</v>
      </c>
    </row>
    <row r="1798" spans="1:2">
      <c r="A1798">
        <f>'[2]EOL Product'!$C1751</f>
        <v>0</v>
      </c>
      <c r="B1798" s="668" t="s">
        <v>1192</v>
      </c>
    </row>
    <row r="1799" spans="1:2">
      <c r="A1799">
        <f>'[2]EOL Product'!$C1752</f>
        <v>0</v>
      </c>
      <c r="B1799" s="668" t="s">
        <v>1192</v>
      </c>
    </row>
    <row r="1800" spans="1:2">
      <c r="A1800">
        <f>'[2]EOL Product'!$C1753</f>
        <v>0</v>
      </c>
      <c r="B1800" s="668" t="s">
        <v>1192</v>
      </c>
    </row>
    <row r="1801" spans="1:2">
      <c r="A1801">
        <f>'[2]EOL Product'!$C1754</f>
        <v>0</v>
      </c>
      <c r="B1801" s="668" t="s">
        <v>1192</v>
      </c>
    </row>
    <row r="1802" spans="1:2">
      <c r="A1802">
        <f>'[2]EOL Product'!$C1755</f>
        <v>0</v>
      </c>
      <c r="B1802" s="668" t="s">
        <v>1192</v>
      </c>
    </row>
    <row r="1803" spans="1:2">
      <c r="A1803">
        <f>'[2]EOL Product'!$C1756</f>
        <v>0</v>
      </c>
      <c r="B1803" s="668" t="s">
        <v>1192</v>
      </c>
    </row>
    <row r="1804" spans="1:2">
      <c r="A1804">
        <f>'[2]EOL Product'!$C1757</f>
        <v>0</v>
      </c>
      <c r="B1804" s="668" t="s">
        <v>1192</v>
      </c>
    </row>
    <row r="1805" spans="1:2">
      <c r="A1805">
        <f>'[2]EOL Product'!$C1758</f>
        <v>0</v>
      </c>
      <c r="B1805" s="668" t="s">
        <v>1192</v>
      </c>
    </row>
    <row r="1806" spans="1:2">
      <c r="A1806">
        <f>'[2]EOL Product'!$C1759</f>
        <v>0</v>
      </c>
      <c r="B1806" s="668" t="s">
        <v>1192</v>
      </c>
    </row>
    <row r="1807" spans="1:2">
      <c r="A1807">
        <f>'[2]EOL Product'!$C1760</f>
        <v>0</v>
      </c>
      <c r="B1807" s="668" t="s">
        <v>1192</v>
      </c>
    </row>
    <row r="1808" spans="1:2">
      <c r="A1808">
        <f>'[2]EOL Product'!$C1761</f>
        <v>0</v>
      </c>
      <c r="B1808" s="668" t="s">
        <v>1192</v>
      </c>
    </row>
    <row r="1809" spans="1:2">
      <c r="A1809">
        <f>'[2]EOL Product'!$C1762</f>
        <v>0</v>
      </c>
      <c r="B1809" s="668" t="s">
        <v>1192</v>
      </c>
    </row>
    <row r="1810" spans="1:2">
      <c r="A1810">
        <f>'[2]EOL Product'!$C1763</f>
        <v>0</v>
      </c>
      <c r="B1810" s="668" t="s">
        <v>1192</v>
      </c>
    </row>
    <row r="1811" spans="1:2">
      <c r="A1811">
        <f>'[2]EOL Product'!$C1764</f>
        <v>0</v>
      </c>
      <c r="B1811" s="668" t="s">
        <v>1192</v>
      </c>
    </row>
    <row r="1812" spans="1:2">
      <c r="A1812">
        <f>'[2]EOL Product'!$C1765</f>
        <v>0</v>
      </c>
      <c r="B1812" s="668" t="s">
        <v>1192</v>
      </c>
    </row>
    <row r="1813" spans="1:2">
      <c r="A1813">
        <f>'[2]EOL Product'!$C1766</f>
        <v>0</v>
      </c>
      <c r="B1813" s="668" t="s">
        <v>1192</v>
      </c>
    </row>
    <row r="1814" spans="1:2">
      <c r="A1814">
        <f>'[2]EOL Product'!$C1767</f>
        <v>0</v>
      </c>
      <c r="B1814" s="668" t="s">
        <v>1192</v>
      </c>
    </row>
    <row r="1815" spans="1:2">
      <c r="A1815">
        <f>'[2]EOL Product'!$C1768</f>
        <v>0</v>
      </c>
      <c r="B1815" s="668" t="s">
        <v>1192</v>
      </c>
    </row>
    <row r="1816" spans="1:2">
      <c r="A1816">
        <f>'[2]EOL Product'!$C1769</f>
        <v>0</v>
      </c>
      <c r="B1816" s="668" t="s">
        <v>1192</v>
      </c>
    </row>
    <row r="1817" spans="1:2">
      <c r="A1817">
        <f>'[2]EOL Product'!$C1770</f>
        <v>0</v>
      </c>
      <c r="B1817" s="668" t="s">
        <v>1192</v>
      </c>
    </row>
    <row r="1818" spans="1:2">
      <c r="A1818">
        <f>'[2]EOL Product'!$C1771</f>
        <v>0</v>
      </c>
      <c r="B1818" s="668" t="s">
        <v>1192</v>
      </c>
    </row>
    <row r="1819" spans="1:2">
      <c r="A1819">
        <f>'[2]EOL Product'!$C1772</f>
        <v>0</v>
      </c>
      <c r="B1819" s="668" t="s">
        <v>1192</v>
      </c>
    </row>
    <row r="1820" spans="1:2">
      <c r="A1820">
        <f>'[2]EOL Product'!$C1773</f>
        <v>0</v>
      </c>
      <c r="B1820" s="668" t="s">
        <v>1192</v>
      </c>
    </row>
    <row r="1821" spans="1:2">
      <c r="A1821">
        <f>'[2]EOL Product'!$C1774</f>
        <v>0</v>
      </c>
      <c r="B1821" s="668" t="s">
        <v>1192</v>
      </c>
    </row>
    <row r="1822" spans="1:2">
      <c r="A1822">
        <f>'[2]EOL Product'!$C1775</f>
        <v>0</v>
      </c>
      <c r="B1822" s="668" t="s">
        <v>1192</v>
      </c>
    </row>
    <row r="1823" spans="1:2">
      <c r="A1823">
        <f>'[2]EOL Product'!$C1776</f>
        <v>0</v>
      </c>
      <c r="B1823" s="668" t="s">
        <v>1192</v>
      </c>
    </row>
    <row r="1824" spans="1:2">
      <c r="A1824">
        <f>'[2]EOL Product'!$C1777</f>
        <v>0</v>
      </c>
      <c r="B1824" s="668" t="s">
        <v>1192</v>
      </c>
    </row>
    <row r="1825" spans="1:2">
      <c r="A1825">
        <f>'[2]EOL Product'!$C1778</f>
        <v>0</v>
      </c>
      <c r="B1825" s="668" t="s">
        <v>1192</v>
      </c>
    </row>
    <row r="1826" spans="1:2">
      <c r="A1826">
        <f>'[2]EOL Product'!$C1779</f>
        <v>0</v>
      </c>
      <c r="B1826" s="668" t="s">
        <v>1192</v>
      </c>
    </row>
    <row r="1827" spans="1:2">
      <c r="A1827">
        <f>'[2]EOL Product'!$C1780</f>
        <v>0</v>
      </c>
      <c r="B1827" s="668" t="s">
        <v>1192</v>
      </c>
    </row>
    <row r="1828" spans="1:2">
      <c r="A1828">
        <f>'[2]EOL Product'!$C1781</f>
        <v>0</v>
      </c>
      <c r="B1828" s="668" t="s">
        <v>1192</v>
      </c>
    </row>
    <row r="1829" spans="1:2">
      <c r="A1829">
        <f>'[2]EOL Product'!$C1782</f>
        <v>0</v>
      </c>
      <c r="B1829" s="668" t="s">
        <v>1192</v>
      </c>
    </row>
    <row r="1830" spans="1:2">
      <c r="A1830">
        <f>'[2]EOL Product'!$C1783</f>
        <v>0</v>
      </c>
      <c r="B1830" s="668" t="s">
        <v>1192</v>
      </c>
    </row>
    <row r="1831" spans="1:2">
      <c r="A1831">
        <f>'[2]EOL Product'!$C1784</f>
        <v>0</v>
      </c>
      <c r="B1831" s="668" t="s">
        <v>1192</v>
      </c>
    </row>
    <row r="1832" spans="1:2">
      <c r="A1832">
        <f>'[2]EOL Product'!$C1785</f>
        <v>0</v>
      </c>
      <c r="B1832" s="668" t="s">
        <v>1192</v>
      </c>
    </row>
    <row r="1833" spans="1:2">
      <c r="A1833">
        <f>'[2]EOL Product'!$C1786</f>
        <v>0</v>
      </c>
      <c r="B1833" s="668" t="s">
        <v>1192</v>
      </c>
    </row>
    <row r="1834" spans="1:2">
      <c r="A1834">
        <f>'[2]EOL Product'!$C1787</f>
        <v>0</v>
      </c>
      <c r="B1834" s="668" t="s">
        <v>1192</v>
      </c>
    </row>
    <row r="1835" spans="1:2">
      <c r="A1835">
        <f>'[2]EOL Product'!$C1788</f>
        <v>0</v>
      </c>
      <c r="B1835" s="668" t="s">
        <v>1192</v>
      </c>
    </row>
    <row r="1836" spans="1:2">
      <c r="A1836">
        <f>'[2]EOL Product'!$C1789</f>
        <v>0</v>
      </c>
      <c r="B1836" s="668" t="s">
        <v>1192</v>
      </c>
    </row>
    <row r="1837" spans="1:2">
      <c r="A1837">
        <f>'[2]EOL Product'!$C1790</f>
        <v>0</v>
      </c>
      <c r="B1837" s="668" t="s">
        <v>1192</v>
      </c>
    </row>
    <row r="1838" spans="1:2">
      <c r="A1838">
        <f>'[2]EOL Product'!$C1791</f>
        <v>0</v>
      </c>
      <c r="B1838" s="668" t="s">
        <v>1192</v>
      </c>
    </row>
    <row r="1839" spans="1:2">
      <c r="A1839">
        <f>'[2]EOL Product'!$C1792</f>
        <v>0</v>
      </c>
      <c r="B1839" s="668" t="s">
        <v>1192</v>
      </c>
    </row>
    <row r="1840" spans="1:2">
      <c r="A1840">
        <f>'[2]EOL Product'!$C1793</f>
        <v>0</v>
      </c>
      <c r="B1840" s="668" t="s">
        <v>1192</v>
      </c>
    </row>
    <row r="1841" spans="1:2">
      <c r="A1841">
        <f>'[2]EOL Product'!$C1794</f>
        <v>0</v>
      </c>
      <c r="B1841" s="668" t="s">
        <v>1192</v>
      </c>
    </row>
    <row r="1842" spans="1:2">
      <c r="A1842">
        <f>'[2]EOL Product'!$C1795</f>
        <v>0</v>
      </c>
      <c r="B1842" s="668" t="s">
        <v>1192</v>
      </c>
    </row>
    <row r="1843" spans="1:2">
      <c r="A1843">
        <f>'[2]EOL Product'!$C1796</f>
        <v>0</v>
      </c>
      <c r="B1843" s="668" t="s">
        <v>1192</v>
      </c>
    </row>
    <row r="1844" spans="1:2">
      <c r="A1844">
        <f>'[2]EOL Product'!$C1797</f>
        <v>0</v>
      </c>
      <c r="B1844" s="668" t="s">
        <v>1192</v>
      </c>
    </row>
    <row r="1845" spans="1:2">
      <c r="A1845">
        <f>'[2]EOL Product'!$C1798</f>
        <v>0</v>
      </c>
      <c r="B1845" s="668" t="s">
        <v>1192</v>
      </c>
    </row>
    <row r="1846" spans="1:2">
      <c r="A1846">
        <f>'[2]EOL Product'!$C1799</f>
        <v>0</v>
      </c>
      <c r="B1846" s="668" t="s">
        <v>1192</v>
      </c>
    </row>
    <row r="1847" spans="1:2">
      <c r="A1847">
        <f>'[2]EOL Product'!$C1800</f>
        <v>0</v>
      </c>
      <c r="B1847" s="668" t="s">
        <v>1192</v>
      </c>
    </row>
    <row r="1848" spans="1:2">
      <c r="A1848">
        <f>'[2]EOL Product'!$C1801</f>
        <v>0</v>
      </c>
      <c r="B1848" s="668" t="s">
        <v>1192</v>
      </c>
    </row>
    <row r="1849" spans="1:2">
      <c r="A1849">
        <f>'[2]EOL Product'!$C1802</f>
        <v>0</v>
      </c>
      <c r="B1849" s="668" t="s">
        <v>1192</v>
      </c>
    </row>
    <row r="1850" spans="1:2">
      <c r="A1850">
        <f>'[2]EOL Product'!$C1803</f>
        <v>0</v>
      </c>
      <c r="B1850" s="668" t="s">
        <v>1192</v>
      </c>
    </row>
    <row r="1851" spans="1:2">
      <c r="A1851">
        <f>'[2]EOL Product'!$C1804</f>
        <v>0</v>
      </c>
      <c r="B1851" s="668" t="s">
        <v>1192</v>
      </c>
    </row>
    <row r="1852" spans="1:2">
      <c r="A1852">
        <f>'[2]EOL Product'!$C1805</f>
        <v>0</v>
      </c>
      <c r="B1852" s="668" t="s">
        <v>1192</v>
      </c>
    </row>
    <row r="1853" spans="1:2">
      <c r="A1853">
        <f>'[2]EOL Product'!$C1806</f>
        <v>0</v>
      </c>
      <c r="B1853" s="668" t="s">
        <v>1192</v>
      </c>
    </row>
    <row r="1854" spans="1:2">
      <c r="A1854">
        <f>'[2]EOL Product'!$C1807</f>
        <v>0</v>
      </c>
      <c r="B1854" s="668" t="s">
        <v>1192</v>
      </c>
    </row>
    <row r="1855" spans="1:2">
      <c r="A1855">
        <f>'[2]EOL Product'!$C1808</f>
        <v>0</v>
      </c>
      <c r="B1855" s="668" t="s">
        <v>1192</v>
      </c>
    </row>
    <row r="1856" spans="1:2">
      <c r="A1856">
        <f>'[2]EOL Product'!$C1809</f>
        <v>0</v>
      </c>
      <c r="B1856" s="668" t="s">
        <v>1192</v>
      </c>
    </row>
    <row r="1857" spans="1:2">
      <c r="A1857">
        <f>'[2]EOL Product'!$C1810</f>
        <v>0</v>
      </c>
      <c r="B1857" s="668" t="s">
        <v>1192</v>
      </c>
    </row>
    <row r="1858" spans="1:2">
      <c r="A1858">
        <f>'[2]EOL Product'!$C1811</f>
        <v>0</v>
      </c>
      <c r="B1858" s="668" t="s">
        <v>1192</v>
      </c>
    </row>
    <row r="1859" spans="1:2">
      <c r="A1859">
        <f>'[2]EOL Product'!$C1812</f>
        <v>0</v>
      </c>
      <c r="B1859" s="668" t="s">
        <v>1192</v>
      </c>
    </row>
    <row r="1860" spans="1:2">
      <c r="A1860">
        <f>'[2]EOL Product'!$C1813</f>
        <v>0</v>
      </c>
      <c r="B1860" s="668" t="s">
        <v>1192</v>
      </c>
    </row>
    <row r="1861" spans="1:2">
      <c r="A1861">
        <f>'[2]EOL Product'!$C1814</f>
        <v>0</v>
      </c>
      <c r="B1861" s="668" t="s">
        <v>1192</v>
      </c>
    </row>
    <row r="1862" spans="1:2">
      <c r="A1862">
        <f>'[2]EOL Product'!$C1815</f>
        <v>0</v>
      </c>
      <c r="B1862" s="668" t="s">
        <v>1192</v>
      </c>
    </row>
    <row r="1863" spans="1:2">
      <c r="A1863">
        <f>'[2]EOL Product'!$C1816</f>
        <v>0</v>
      </c>
      <c r="B1863" s="668" t="s">
        <v>1192</v>
      </c>
    </row>
    <row r="1864" spans="1:2">
      <c r="A1864">
        <f>'[2]EOL Product'!$C1817</f>
        <v>0</v>
      </c>
      <c r="B1864" s="668" t="s">
        <v>1192</v>
      </c>
    </row>
    <row r="1865" spans="1:2">
      <c r="A1865">
        <f>'[2]EOL Product'!$C1818</f>
        <v>0</v>
      </c>
      <c r="B1865" s="668" t="s">
        <v>1192</v>
      </c>
    </row>
    <row r="1866" spans="1:2">
      <c r="A1866">
        <f>'[2]EOL Product'!$C1819</f>
        <v>0</v>
      </c>
      <c r="B1866" s="668" t="s">
        <v>1192</v>
      </c>
    </row>
    <row r="1867" spans="1:2">
      <c r="A1867">
        <f>'[2]EOL Product'!$C1820</f>
        <v>0</v>
      </c>
      <c r="B1867" s="668" t="s">
        <v>1192</v>
      </c>
    </row>
    <row r="1868" spans="1:2">
      <c r="A1868">
        <f>'[2]EOL Product'!$C1821</f>
        <v>0</v>
      </c>
      <c r="B1868" s="668" t="s">
        <v>1192</v>
      </c>
    </row>
    <row r="1869" spans="1:2">
      <c r="A1869">
        <f>'[2]EOL Product'!$C1822</f>
        <v>0</v>
      </c>
      <c r="B1869" s="668" t="s">
        <v>1192</v>
      </c>
    </row>
    <row r="1870" spans="1:2">
      <c r="A1870">
        <f>'[2]EOL Product'!$C1823</f>
        <v>0</v>
      </c>
      <c r="B1870" s="668" t="s">
        <v>1192</v>
      </c>
    </row>
    <row r="1871" spans="1:2">
      <c r="A1871">
        <f>'[2]EOL Product'!$C1824</f>
        <v>0</v>
      </c>
      <c r="B1871" s="668" t="s">
        <v>1192</v>
      </c>
    </row>
    <row r="1872" spans="1:2">
      <c r="A1872">
        <f>'[2]EOL Product'!$C1825</f>
        <v>0</v>
      </c>
      <c r="B1872" s="668" t="s">
        <v>1192</v>
      </c>
    </row>
    <row r="1873" spans="1:2">
      <c r="A1873">
        <f>'[2]EOL Product'!$C1826</f>
        <v>0</v>
      </c>
      <c r="B1873" s="668" t="s">
        <v>1192</v>
      </c>
    </row>
    <row r="1874" spans="1:2">
      <c r="A1874">
        <f>'[2]EOL Product'!$C1827</f>
        <v>0</v>
      </c>
      <c r="B1874" s="668" t="s">
        <v>1192</v>
      </c>
    </row>
    <row r="1875" spans="1:2">
      <c r="A1875">
        <f>'[2]EOL Product'!$C1828</f>
        <v>0</v>
      </c>
      <c r="B1875" s="668" t="s">
        <v>1192</v>
      </c>
    </row>
    <row r="1876" spans="1:2">
      <c r="A1876">
        <f>'[2]EOL Product'!$C1829</f>
        <v>0</v>
      </c>
      <c r="B1876" s="668" t="s">
        <v>1192</v>
      </c>
    </row>
    <row r="1877" spans="1:2">
      <c r="A1877">
        <f>'[2]EOL Product'!$C1830</f>
        <v>0</v>
      </c>
      <c r="B1877" s="668" t="s">
        <v>1192</v>
      </c>
    </row>
    <row r="1878" spans="1:2">
      <c r="A1878">
        <f>'[2]EOL Product'!$C1831</f>
        <v>0</v>
      </c>
      <c r="B1878" s="668" t="s">
        <v>1192</v>
      </c>
    </row>
    <row r="1879" spans="1:2">
      <c r="A1879">
        <f>'[2]EOL Product'!$C1832</f>
        <v>0</v>
      </c>
      <c r="B1879" s="668" t="s">
        <v>1192</v>
      </c>
    </row>
    <row r="1880" spans="1:2">
      <c r="A1880">
        <f>'[2]EOL Product'!$C1833</f>
        <v>0</v>
      </c>
      <c r="B1880" s="668" t="s">
        <v>1192</v>
      </c>
    </row>
    <row r="1881" spans="1:2">
      <c r="A1881">
        <f>'[2]EOL Product'!$C1834</f>
        <v>0</v>
      </c>
      <c r="B1881" s="668" t="s">
        <v>1192</v>
      </c>
    </row>
    <row r="1882" spans="1:2">
      <c r="A1882">
        <f>'[2]EOL Product'!$C1835</f>
        <v>0</v>
      </c>
      <c r="B1882" s="668" t="s">
        <v>1192</v>
      </c>
    </row>
    <row r="1883" spans="1:2">
      <c r="A1883">
        <f>'[2]EOL Product'!$C1836</f>
        <v>0</v>
      </c>
      <c r="B1883" s="668" t="s">
        <v>1192</v>
      </c>
    </row>
    <row r="1884" spans="1:2">
      <c r="A1884">
        <f>'[2]EOL Product'!$C1837</f>
        <v>0</v>
      </c>
      <c r="B1884" s="668" t="s">
        <v>1192</v>
      </c>
    </row>
    <row r="1885" spans="1:2">
      <c r="A1885">
        <f>'[2]EOL Product'!$C1838</f>
        <v>0</v>
      </c>
      <c r="B1885" s="668" t="s">
        <v>1192</v>
      </c>
    </row>
    <row r="1886" spans="1:2">
      <c r="A1886">
        <f>'[2]EOL Product'!$C1839</f>
        <v>0</v>
      </c>
      <c r="B1886" s="668" t="s">
        <v>1192</v>
      </c>
    </row>
    <row r="1887" spans="1:2">
      <c r="A1887">
        <f>'[2]EOL Product'!$C1840</f>
        <v>0</v>
      </c>
      <c r="B1887" s="668" t="s">
        <v>1192</v>
      </c>
    </row>
    <row r="1888" spans="1:2">
      <c r="A1888">
        <f>'[2]EOL Product'!$C1841</f>
        <v>0</v>
      </c>
      <c r="B1888" s="668" t="s">
        <v>1192</v>
      </c>
    </row>
    <row r="1889" spans="1:2">
      <c r="A1889">
        <f>'[2]EOL Product'!$C1842</f>
        <v>0</v>
      </c>
      <c r="B1889" s="668" t="s">
        <v>1192</v>
      </c>
    </row>
    <row r="1890" spans="1:2">
      <c r="A1890">
        <f>'[2]EOL Product'!$C1843</f>
        <v>0</v>
      </c>
      <c r="B1890" s="668" t="s">
        <v>1192</v>
      </c>
    </row>
    <row r="1891" spans="1:2">
      <c r="A1891">
        <f>'[2]EOL Product'!$C1844</f>
        <v>0</v>
      </c>
      <c r="B1891" s="668" t="s">
        <v>1192</v>
      </c>
    </row>
    <row r="1892" spans="1:2">
      <c r="A1892">
        <f>'[2]EOL Product'!$C1845</f>
        <v>0</v>
      </c>
      <c r="B1892" s="668" t="s">
        <v>1192</v>
      </c>
    </row>
    <row r="1893" spans="1:2">
      <c r="A1893">
        <f>'[2]EOL Product'!$C1846</f>
        <v>0</v>
      </c>
      <c r="B1893" s="668" t="s">
        <v>1192</v>
      </c>
    </row>
    <row r="1894" spans="1:2">
      <c r="A1894">
        <f>'[2]EOL Product'!$C1847</f>
        <v>0</v>
      </c>
      <c r="B1894" s="668" t="s">
        <v>1192</v>
      </c>
    </row>
    <row r="1895" spans="1:2">
      <c r="A1895">
        <f>'[2]EOL Product'!$C1848</f>
        <v>0</v>
      </c>
      <c r="B1895" s="668" t="s">
        <v>1192</v>
      </c>
    </row>
    <row r="1896" spans="1:2">
      <c r="A1896">
        <f>'[2]EOL Product'!$C1849</f>
        <v>0</v>
      </c>
      <c r="B1896" s="668" t="s">
        <v>1192</v>
      </c>
    </row>
    <row r="1897" spans="1:2">
      <c r="A1897">
        <f>'[2]EOL Product'!$C1850</f>
        <v>0</v>
      </c>
      <c r="B1897" s="668" t="s">
        <v>1192</v>
      </c>
    </row>
    <row r="1898" spans="1:2">
      <c r="A1898">
        <f>'[2]EOL Product'!$C1851</f>
        <v>0</v>
      </c>
      <c r="B1898" s="668" t="s">
        <v>1192</v>
      </c>
    </row>
    <row r="1899" spans="1:2">
      <c r="A1899">
        <f>'[2]EOL Product'!$C1852</f>
        <v>0</v>
      </c>
      <c r="B1899" s="668" t="s">
        <v>1192</v>
      </c>
    </row>
    <row r="1900" spans="1:2">
      <c r="A1900">
        <f>'[2]EOL Product'!$C1853</f>
        <v>0</v>
      </c>
      <c r="B1900" s="668" t="s">
        <v>1192</v>
      </c>
    </row>
    <row r="1901" spans="1:2">
      <c r="A1901">
        <f>'[2]EOL Product'!$C1854</f>
        <v>0</v>
      </c>
      <c r="B1901" s="668" t="s">
        <v>1192</v>
      </c>
    </row>
    <row r="1902" spans="1:2">
      <c r="A1902">
        <f>'[2]EOL Product'!$C1855</f>
        <v>0</v>
      </c>
      <c r="B1902" s="668" t="s">
        <v>1192</v>
      </c>
    </row>
    <row r="1903" spans="1:2">
      <c r="A1903">
        <f>'[2]EOL Product'!$C1856</f>
        <v>0</v>
      </c>
      <c r="B1903" s="668" t="s">
        <v>1192</v>
      </c>
    </row>
    <row r="1904" spans="1:2">
      <c r="A1904">
        <f>'[2]EOL Product'!$C1857</f>
        <v>0</v>
      </c>
      <c r="B1904" s="668" t="s">
        <v>1192</v>
      </c>
    </row>
    <row r="1905" spans="1:2">
      <c r="A1905">
        <f>'[2]EOL Product'!$C1858</f>
        <v>0</v>
      </c>
      <c r="B1905" s="668" t="s">
        <v>1192</v>
      </c>
    </row>
    <row r="1906" spans="1:2">
      <c r="A1906">
        <f>'[2]EOL Product'!$C1859</f>
        <v>0</v>
      </c>
      <c r="B1906" s="668" t="s">
        <v>1192</v>
      </c>
    </row>
    <row r="1907" spans="1:2">
      <c r="A1907">
        <f>'[2]EOL Product'!$C1860</f>
        <v>0</v>
      </c>
      <c r="B1907" s="668" t="s">
        <v>1192</v>
      </c>
    </row>
    <row r="1908" spans="1:2">
      <c r="A1908">
        <f>'[2]EOL Product'!$C1861</f>
        <v>0</v>
      </c>
      <c r="B1908" s="668" t="s">
        <v>1192</v>
      </c>
    </row>
    <row r="1909" spans="1:2">
      <c r="A1909">
        <f>'[2]EOL Product'!$C1862</f>
        <v>0</v>
      </c>
      <c r="B1909" s="668" t="s">
        <v>1192</v>
      </c>
    </row>
    <row r="1910" spans="1:2">
      <c r="A1910">
        <f>'[2]EOL Product'!$C1863</f>
        <v>0</v>
      </c>
      <c r="B1910" s="668" t="s">
        <v>1192</v>
      </c>
    </row>
    <row r="1911" spans="1:2">
      <c r="A1911">
        <f>'[2]EOL Product'!$C1864</f>
        <v>0</v>
      </c>
      <c r="B1911" s="668" t="s">
        <v>1192</v>
      </c>
    </row>
    <row r="1912" spans="1:2">
      <c r="A1912">
        <f>'[2]EOL Product'!$C1865</f>
        <v>0</v>
      </c>
      <c r="B1912" s="668" t="s">
        <v>1192</v>
      </c>
    </row>
    <row r="1913" spans="1:2">
      <c r="A1913">
        <f>'[2]EOL Product'!$C1866</f>
        <v>0</v>
      </c>
      <c r="B1913" s="668" t="s">
        <v>1192</v>
      </c>
    </row>
    <row r="1914" spans="1:2">
      <c r="A1914">
        <f>'[2]EOL Product'!$C1867</f>
        <v>0</v>
      </c>
      <c r="B1914" s="668" t="s">
        <v>1192</v>
      </c>
    </row>
    <row r="1915" spans="1:2">
      <c r="A1915">
        <f>'[2]EOL Product'!$C1868</f>
        <v>0</v>
      </c>
      <c r="B1915" s="668" t="s">
        <v>1192</v>
      </c>
    </row>
    <row r="1916" spans="1:2">
      <c r="A1916">
        <f>'[2]EOL Product'!$C1869</f>
        <v>0</v>
      </c>
      <c r="B1916" s="668" t="s">
        <v>1192</v>
      </c>
    </row>
    <row r="1917" spans="1:2">
      <c r="A1917">
        <f>'[2]EOL Product'!$C1870</f>
        <v>0</v>
      </c>
      <c r="B1917" s="668" t="s">
        <v>1192</v>
      </c>
    </row>
    <row r="1918" spans="1:2">
      <c r="A1918">
        <f>'[2]EOL Product'!$C1871</f>
        <v>0</v>
      </c>
      <c r="B1918" s="668" t="s">
        <v>1192</v>
      </c>
    </row>
    <row r="1919" spans="1:2">
      <c r="A1919">
        <f>'[2]EOL Product'!$C1872</f>
        <v>0</v>
      </c>
      <c r="B1919" s="668" t="s">
        <v>1192</v>
      </c>
    </row>
    <row r="1920" spans="1:2">
      <c r="A1920">
        <f>'[2]EOL Product'!$C1873</f>
        <v>0</v>
      </c>
      <c r="B1920" s="668" t="s">
        <v>1192</v>
      </c>
    </row>
    <row r="1921" spans="1:2">
      <c r="A1921">
        <f>'[2]EOL Product'!$C1874</f>
        <v>0</v>
      </c>
      <c r="B1921" s="668" t="s">
        <v>1192</v>
      </c>
    </row>
    <row r="1922" spans="1:2">
      <c r="A1922">
        <f>'[2]EOL Product'!$C1875</f>
        <v>0</v>
      </c>
      <c r="B1922" s="668" t="s">
        <v>1192</v>
      </c>
    </row>
    <row r="1923" spans="1:2">
      <c r="A1923">
        <f>'[2]EOL Product'!$C1876</f>
        <v>0</v>
      </c>
      <c r="B1923" s="668" t="s">
        <v>1192</v>
      </c>
    </row>
    <row r="1924" spans="1:2">
      <c r="A1924">
        <f>'[2]EOL Product'!$C1877</f>
        <v>0</v>
      </c>
      <c r="B1924" s="668" t="s">
        <v>1192</v>
      </c>
    </row>
    <row r="1925" spans="1:2">
      <c r="A1925">
        <f>'[2]EOL Product'!$C1878</f>
        <v>0</v>
      </c>
      <c r="B1925" s="668" t="s">
        <v>1192</v>
      </c>
    </row>
    <row r="1926" spans="1:2">
      <c r="A1926">
        <f>'[2]EOL Product'!$C1879</f>
        <v>0</v>
      </c>
      <c r="B1926" s="668" t="s">
        <v>1192</v>
      </c>
    </row>
    <row r="1927" spans="1:2">
      <c r="A1927">
        <f>'[2]EOL Product'!$C1880</f>
        <v>0</v>
      </c>
      <c r="B1927" s="668" t="s">
        <v>1192</v>
      </c>
    </row>
    <row r="1928" spans="1:2">
      <c r="A1928">
        <f>'[2]EOL Product'!$C1881</f>
        <v>0</v>
      </c>
      <c r="B1928" s="668" t="s">
        <v>1192</v>
      </c>
    </row>
    <row r="1929" spans="1:2">
      <c r="A1929">
        <f>'[2]EOL Product'!$C1882</f>
        <v>0</v>
      </c>
      <c r="B1929" s="668" t="s">
        <v>1192</v>
      </c>
    </row>
    <row r="1930" spans="1:2">
      <c r="A1930">
        <f>'[2]EOL Product'!$C1883</f>
        <v>0</v>
      </c>
      <c r="B1930" s="668" t="s">
        <v>1192</v>
      </c>
    </row>
    <row r="1931" spans="1:2">
      <c r="A1931">
        <f>'[2]EOL Product'!$C1884</f>
        <v>0</v>
      </c>
      <c r="B1931" s="668" t="s">
        <v>1192</v>
      </c>
    </row>
    <row r="1932" spans="1:2">
      <c r="A1932">
        <f>'[2]EOL Product'!$C1885</f>
        <v>0</v>
      </c>
      <c r="B1932" s="668" t="s">
        <v>1192</v>
      </c>
    </row>
    <row r="1933" spans="1:2">
      <c r="A1933">
        <f>'[2]EOL Product'!$C1886</f>
        <v>0</v>
      </c>
      <c r="B1933" s="668" t="s">
        <v>1192</v>
      </c>
    </row>
    <row r="1934" spans="1:2">
      <c r="A1934">
        <f>'[2]EOL Product'!$C1887</f>
        <v>0</v>
      </c>
      <c r="B1934" s="668" t="s">
        <v>1192</v>
      </c>
    </row>
    <row r="1935" spans="1:2">
      <c r="A1935">
        <f>'[2]EOL Product'!$C1888</f>
        <v>0</v>
      </c>
      <c r="B1935" s="668" t="s">
        <v>1192</v>
      </c>
    </row>
    <row r="1936" spans="1:2">
      <c r="A1936">
        <f>'[2]EOL Product'!$C1889</f>
        <v>0</v>
      </c>
      <c r="B1936" s="668" t="s">
        <v>1192</v>
      </c>
    </row>
    <row r="1937" spans="1:2">
      <c r="A1937">
        <f>'[2]EOL Product'!$C1890</f>
        <v>0</v>
      </c>
      <c r="B1937" s="668" t="s">
        <v>1192</v>
      </c>
    </row>
    <row r="1938" spans="1:2">
      <c r="A1938">
        <f>'[2]EOL Product'!$C1891</f>
        <v>0</v>
      </c>
      <c r="B1938" s="668" t="s">
        <v>1192</v>
      </c>
    </row>
    <row r="1939" spans="1:2">
      <c r="A1939">
        <f>'[2]EOL Product'!$C1892</f>
        <v>0</v>
      </c>
      <c r="B1939" s="668" t="s">
        <v>1192</v>
      </c>
    </row>
    <row r="1940" spans="1:2">
      <c r="A1940">
        <f>'[2]EOL Product'!$C1893</f>
        <v>0</v>
      </c>
      <c r="B1940" s="668" t="s">
        <v>1192</v>
      </c>
    </row>
    <row r="1941" spans="1:2">
      <c r="A1941">
        <f>'[2]EOL Product'!$C1894</f>
        <v>0</v>
      </c>
      <c r="B1941" s="668" t="s">
        <v>1192</v>
      </c>
    </row>
    <row r="1942" spans="1:2">
      <c r="A1942">
        <f>'[2]EOL Product'!$C1895</f>
        <v>0</v>
      </c>
      <c r="B1942" s="668" t="s">
        <v>1192</v>
      </c>
    </row>
    <row r="1943" spans="1:2">
      <c r="A1943">
        <f>'[2]EOL Product'!$C1896</f>
        <v>0</v>
      </c>
      <c r="B1943" s="668" t="s">
        <v>1192</v>
      </c>
    </row>
    <row r="1944" spans="1:2">
      <c r="A1944">
        <f>'[2]EOL Product'!$C1897</f>
        <v>0</v>
      </c>
      <c r="B1944" s="668" t="s">
        <v>1192</v>
      </c>
    </row>
    <row r="1945" spans="1:2">
      <c r="A1945">
        <f>'[2]EOL Product'!$C1898</f>
        <v>0</v>
      </c>
      <c r="B1945" s="668" t="s">
        <v>1192</v>
      </c>
    </row>
    <row r="1946" spans="1:2">
      <c r="A1946">
        <f>'[2]EOL Product'!$C1899</f>
        <v>0</v>
      </c>
      <c r="B1946" s="668" t="s">
        <v>1192</v>
      </c>
    </row>
    <row r="1947" spans="1:2">
      <c r="A1947">
        <f>'[2]EOL Product'!$C1900</f>
        <v>0</v>
      </c>
      <c r="B1947" s="668" t="s">
        <v>1192</v>
      </c>
    </row>
    <row r="1948" spans="1:2">
      <c r="A1948">
        <f>'[2]EOL Product'!$C1901</f>
        <v>0</v>
      </c>
      <c r="B1948" s="668" t="s">
        <v>1192</v>
      </c>
    </row>
    <row r="1949" spans="1:2">
      <c r="A1949">
        <f>'[2]EOL Product'!$C1902</f>
        <v>0</v>
      </c>
      <c r="B1949" s="668" t="s">
        <v>1192</v>
      </c>
    </row>
    <row r="1950" spans="1:2">
      <c r="A1950">
        <f>'[2]EOL Product'!$C1903</f>
        <v>0</v>
      </c>
      <c r="B1950" s="668" t="s">
        <v>1192</v>
      </c>
    </row>
    <row r="1951" spans="1:2">
      <c r="A1951">
        <f>'[2]EOL Product'!$C1904</f>
        <v>0</v>
      </c>
      <c r="B1951" s="668" t="s">
        <v>1192</v>
      </c>
    </row>
    <row r="1952" spans="1:2">
      <c r="A1952">
        <f>'[2]EOL Product'!$C1905</f>
        <v>0</v>
      </c>
      <c r="B1952" s="668" t="s">
        <v>1192</v>
      </c>
    </row>
    <row r="1953" spans="1:2">
      <c r="A1953">
        <f>'[2]EOL Product'!$C1906</f>
        <v>0</v>
      </c>
      <c r="B1953" s="668" t="s">
        <v>1192</v>
      </c>
    </row>
    <row r="1954" spans="1:2">
      <c r="A1954">
        <f>'[2]EOL Product'!$C1907</f>
        <v>0</v>
      </c>
      <c r="B1954" s="668" t="s">
        <v>1192</v>
      </c>
    </row>
    <row r="1955" spans="1:2">
      <c r="A1955">
        <f>'[2]EOL Product'!$C1908</f>
        <v>0</v>
      </c>
      <c r="B1955" s="668" t="s">
        <v>1192</v>
      </c>
    </row>
    <row r="1956" spans="1:2">
      <c r="A1956">
        <f>'[2]EOL Product'!$C1909</f>
        <v>0</v>
      </c>
      <c r="B1956" s="668" t="s">
        <v>1192</v>
      </c>
    </row>
    <row r="1957" spans="1:2">
      <c r="A1957">
        <f>'[2]EOL Product'!$C1910</f>
        <v>0</v>
      </c>
      <c r="B1957" s="668" t="s">
        <v>1192</v>
      </c>
    </row>
    <row r="1958" spans="1:2">
      <c r="A1958">
        <f>'[2]EOL Product'!$C1911</f>
        <v>0</v>
      </c>
      <c r="B1958" s="668" t="s">
        <v>1192</v>
      </c>
    </row>
    <row r="1959" spans="1:2">
      <c r="A1959">
        <f>'[2]EOL Product'!$C1912</f>
        <v>0</v>
      </c>
      <c r="B1959" s="668" t="s">
        <v>1192</v>
      </c>
    </row>
    <row r="1960" spans="1:2">
      <c r="A1960">
        <f>'[2]EOL Product'!$C1913</f>
        <v>0</v>
      </c>
      <c r="B1960" s="668" t="s">
        <v>1192</v>
      </c>
    </row>
    <row r="1961" spans="1:2">
      <c r="A1961">
        <f>'[2]EOL Product'!$C1914</f>
        <v>0</v>
      </c>
      <c r="B1961" s="668" t="s">
        <v>1192</v>
      </c>
    </row>
    <row r="1962" spans="1:2">
      <c r="A1962">
        <f>'[2]EOL Product'!$C1915</f>
        <v>0</v>
      </c>
      <c r="B1962" s="668" t="s">
        <v>1192</v>
      </c>
    </row>
    <row r="1963" spans="1:2">
      <c r="A1963">
        <f>'[2]EOL Product'!$C1916</f>
        <v>0</v>
      </c>
      <c r="B1963" s="668" t="s">
        <v>1192</v>
      </c>
    </row>
    <row r="1964" spans="1:2">
      <c r="A1964">
        <f>'[2]EOL Product'!$C1917</f>
        <v>0</v>
      </c>
      <c r="B1964" s="668" t="s">
        <v>1192</v>
      </c>
    </row>
    <row r="1965" spans="1:2">
      <c r="A1965">
        <f>'[2]EOL Product'!$C1918</f>
        <v>0</v>
      </c>
      <c r="B1965" s="668" t="s">
        <v>1192</v>
      </c>
    </row>
    <row r="1966" spans="1:2">
      <c r="A1966">
        <f>'[2]EOL Product'!$C1919</f>
        <v>0</v>
      </c>
      <c r="B1966" s="668" t="s">
        <v>1192</v>
      </c>
    </row>
    <row r="1967" spans="1:2">
      <c r="A1967">
        <f>'[2]EOL Product'!$C1920</f>
        <v>0</v>
      </c>
      <c r="B1967" s="668" t="s">
        <v>1192</v>
      </c>
    </row>
    <row r="1968" spans="1:2">
      <c r="A1968">
        <f>'[2]EOL Product'!$C1921</f>
        <v>0</v>
      </c>
      <c r="B1968" s="668" t="s">
        <v>1192</v>
      </c>
    </row>
    <row r="1969" spans="1:2">
      <c r="A1969">
        <f>'[2]EOL Product'!$C1922</f>
        <v>0</v>
      </c>
      <c r="B1969" s="668" t="s">
        <v>1192</v>
      </c>
    </row>
    <row r="1970" spans="1:2">
      <c r="A1970">
        <f>'[2]EOL Product'!$C1923</f>
        <v>0</v>
      </c>
      <c r="B1970" s="668" t="s">
        <v>1192</v>
      </c>
    </row>
    <row r="1971" spans="1:2">
      <c r="A1971">
        <f>'[2]EOL Product'!$C1924</f>
        <v>0</v>
      </c>
      <c r="B1971" s="668" t="s">
        <v>1192</v>
      </c>
    </row>
    <row r="1972" spans="1:2">
      <c r="A1972">
        <f>'[2]EOL Product'!$C1925</f>
        <v>0</v>
      </c>
      <c r="B1972" s="668" t="s">
        <v>1192</v>
      </c>
    </row>
    <row r="1973" spans="1:2">
      <c r="A1973">
        <f>'[2]EOL Product'!$C1926</f>
        <v>0</v>
      </c>
      <c r="B1973" s="668" t="s">
        <v>1192</v>
      </c>
    </row>
    <row r="1974" spans="1:2">
      <c r="A1974">
        <f>'[2]EOL Product'!$C1927</f>
        <v>0</v>
      </c>
      <c r="B1974" s="668" t="s">
        <v>1192</v>
      </c>
    </row>
    <row r="1975" spans="1:2">
      <c r="A1975">
        <f>'[2]EOL Product'!$C1928</f>
        <v>0</v>
      </c>
      <c r="B1975" s="668" t="s">
        <v>1192</v>
      </c>
    </row>
    <row r="1976" spans="1:2">
      <c r="A1976">
        <f>'[2]EOL Product'!$C1929</f>
        <v>0</v>
      </c>
      <c r="B1976" s="668" t="s">
        <v>1192</v>
      </c>
    </row>
    <row r="1977" spans="1:2">
      <c r="A1977">
        <f>'[2]EOL Product'!$C1930</f>
        <v>0</v>
      </c>
      <c r="B1977" s="668" t="s">
        <v>1192</v>
      </c>
    </row>
    <row r="1978" spans="1:2">
      <c r="A1978">
        <f>'[2]EOL Product'!$C1931</f>
        <v>0</v>
      </c>
      <c r="B1978" s="668" t="s">
        <v>1192</v>
      </c>
    </row>
    <row r="1979" spans="1:2">
      <c r="A1979">
        <f>'[2]EOL Product'!$C1932</f>
        <v>0</v>
      </c>
      <c r="B1979" s="668" t="s">
        <v>1192</v>
      </c>
    </row>
    <row r="1980" spans="1:2">
      <c r="A1980">
        <f>'[2]EOL Product'!$C1933</f>
        <v>0</v>
      </c>
      <c r="B1980" s="668" t="s">
        <v>1192</v>
      </c>
    </row>
    <row r="1981" spans="1:2">
      <c r="A1981">
        <f>'[2]EOL Product'!$C1934</f>
        <v>0</v>
      </c>
      <c r="B1981" s="668" t="s">
        <v>1192</v>
      </c>
    </row>
    <row r="1982" spans="1:2">
      <c r="A1982">
        <f>'[2]EOL Product'!$C1935</f>
        <v>0</v>
      </c>
      <c r="B1982" s="668" t="s">
        <v>1192</v>
      </c>
    </row>
    <row r="1983" spans="1:2">
      <c r="A1983">
        <f>'[2]EOL Product'!$C1936</f>
        <v>0</v>
      </c>
      <c r="B1983" s="668" t="s">
        <v>1192</v>
      </c>
    </row>
    <row r="1984" spans="1:2">
      <c r="A1984">
        <f>'[2]EOL Product'!$C1937</f>
        <v>0</v>
      </c>
      <c r="B1984" s="668" t="s">
        <v>1192</v>
      </c>
    </row>
    <row r="1985" spans="1:2">
      <c r="A1985">
        <f>'[2]EOL Product'!$C1938</f>
        <v>0</v>
      </c>
      <c r="B1985" s="668" t="s">
        <v>1192</v>
      </c>
    </row>
    <row r="1986" spans="1:2">
      <c r="A1986">
        <f>'[2]EOL Product'!$C1939</f>
        <v>0</v>
      </c>
      <c r="B1986" s="668" t="s">
        <v>1192</v>
      </c>
    </row>
    <row r="1987" spans="1:2">
      <c r="A1987">
        <f>'[2]EOL Product'!$C1940</f>
        <v>0</v>
      </c>
      <c r="B1987" s="668" t="s">
        <v>1192</v>
      </c>
    </row>
    <row r="1988" spans="1:2">
      <c r="A1988">
        <f>'[2]EOL Product'!$C1941</f>
        <v>0</v>
      </c>
      <c r="B1988" s="668" t="s">
        <v>1192</v>
      </c>
    </row>
    <row r="1989" spans="1:2">
      <c r="A1989">
        <f>'[2]EOL Product'!$C1942</f>
        <v>0</v>
      </c>
      <c r="B1989" s="668" t="s">
        <v>1192</v>
      </c>
    </row>
    <row r="1990" spans="1:2">
      <c r="A1990">
        <f>'[2]EOL Product'!$C1943</f>
        <v>0</v>
      </c>
      <c r="B1990" s="668" t="s">
        <v>1192</v>
      </c>
    </row>
    <row r="1991" spans="1:2">
      <c r="A1991">
        <f>'[2]EOL Product'!$C1944</f>
        <v>0</v>
      </c>
      <c r="B1991" s="668" t="s">
        <v>1192</v>
      </c>
    </row>
    <row r="1992" spans="1:2">
      <c r="A1992">
        <f>'[2]EOL Product'!$C1945</f>
        <v>0</v>
      </c>
      <c r="B1992" s="668" t="s">
        <v>1192</v>
      </c>
    </row>
    <row r="1993" spans="1:2">
      <c r="A1993">
        <f>'[2]EOL Product'!$C1946</f>
        <v>0</v>
      </c>
      <c r="B1993" s="668" t="s">
        <v>1192</v>
      </c>
    </row>
    <row r="1994" spans="1:2">
      <c r="A1994">
        <f>'[2]EOL Product'!$C1947</f>
        <v>0</v>
      </c>
      <c r="B1994" s="668" t="s">
        <v>1192</v>
      </c>
    </row>
    <row r="1995" spans="1:2">
      <c r="A1995">
        <f>'[2]EOL Product'!$C1948</f>
        <v>0</v>
      </c>
      <c r="B1995" s="668" t="s">
        <v>1192</v>
      </c>
    </row>
    <row r="1996" spans="1:2">
      <c r="A1996">
        <f>'[2]EOL Product'!$C1949</f>
        <v>0</v>
      </c>
      <c r="B1996" s="668" t="s">
        <v>1192</v>
      </c>
    </row>
    <row r="1997" spans="1:2">
      <c r="A1997">
        <f>'[2]EOL Product'!$C1950</f>
        <v>0</v>
      </c>
      <c r="B1997" s="668" t="s">
        <v>1192</v>
      </c>
    </row>
    <row r="1998" spans="1:2">
      <c r="A1998">
        <f>'[2]EOL Product'!$C1951</f>
        <v>0</v>
      </c>
      <c r="B1998" s="668" t="s">
        <v>1192</v>
      </c>
    </row>
    <row r="1999" spans="1:2">
      <c r="A1999">
        <f>'[2]EOL Product'!$C1952</f>
        <v>0</v>
      </c>
      <c r="B1999" s="668" t="s">
        <v>1192</v>
      </c>
    </row>
    <row r="2000" spans="1:2">
      <c r="A2000">
        <f>'[2]EOL Product'!$C1953</f>
        <v>0</v>
      </c>
      <c r="B2000" s="668" t="s">
        <v>1192</v>
      </c>
    </row>
    <row r="2001" spans="1:2">
      <c r="A2001">
        <f>'[2]EOL Product'!$C1954</f>
        <v>0</v>
      </c>
      <c r="B2001" s="668" t="s">
        <v>1192</v>
      </c>
    </row>
    <row r="2002" spans="1:2">
      <c r="A2002">
        <f>'[2]EOL Product'!$C1955</f>
        <v>0</v>
      </c>
      <c r="B2002" s="668" t="s">
        <v>1192</v>
      </c>
    </row>
    <row r="2003" spans="1:2">
      <c r="A2003">
        <f>'[2]EOL Product'!$C1956</f>
        <v>0</v>
      </c>
      <c r="B2003" s="668" t="s">
        <v>1192</v>
      </c>
    </row>
    <row r="2004" spans="1:2">
      <c r="A2004">
        <f>'[2]EOL Product'!$C1957</f>
        <v>0</v>
      </c>
      <c r="B2004" s="668" t="s">
        <v>1192</v>
      </c>
    </row>
    <row r="2005" spans="1:2">
      <c r="A2005">
        <f>'[2]EOL Product'!$C1958</f>
        <v>0</v>
      </c>
      <c r="B2005" s="668" t="s">
        <v>1192</v>
      </c>
    </row>
    <row r="2006" spans="1:2">
      <c r="A2006">
        <f>'[2]EOL Product'!$C1959</f>
        <v>0</v>
      </c>
      <c r="B2006" s="668" t="s">
        <v>1192</v>
      </c>
    </row>
    <row r="2007" spans="1:2">
      <c r="A2007">
        <f>'[2]EOL Product'!$C1960</f>
        <v>0</v>
      </c>
      <c r="B2007" s="668" t="s">
        <v>1192</v>
      </c>
    </row>
    <row r="2008" spans="1:2">
      <c r="A2008">
        <f>'[2]EOL Product'!$C1961</f>
        <v>0</v>
      </c>
      <c r="B2008" s="668" t="s">
        <v>1192</v>
      </c>
    </row>
    <row r="2009" spans="1:2">
      <c r="A2009">
        <f>'[2]EOL Product'!$C1962</f>
        <v>0</v>
      </c>
      <c r="B2009" s="668" t="s">
        <v>1192</v>
      </c>
    </row>
    <row r="2010" spans="1:2">
      <c r="A2010">
        <f>'[2]EOL Product'!$C1963</f>
        <v>0</v>
      </c>
      <c r="B2010" s="668" t="s">
        <v>1192</v>
      </c>
    </row>
    <row r="2011" spans="1:2">
      <c r="A2011">
        <f>'[2]EOL Product'!$C1964</f>
        <v>0</v>
      </c>
      <c r="B2011" s="668" t="s">
        <v>1192</v>
      </c>
    </row>
    <row r="2012" spans="1:2">
      <c r="A2012">
        <f>'[2]EOL Product'!$C1965</f>
        <v>0</v>
      </c>
      <c r="B2012" s="668" t="s">
        <v>1192</v>
      </c>
    </row>
    <row r="2013" spans="1:2">
      <c r="A2013">
        <f>'[2]EOL Product'!$C1966</f>
        <v>0</v>
      </c>
      <c r="B2013" s="668" t="s">
        <v>1192</v>
      </c>
    </row>
    <row r="2014" spans="1:2">
      <c r="A2014">
        <f>'[2]EOL Product'!$C1967</f>
        <v>0</v>
      </c>
      <c r="B2014" s="668" t="s">
        <v>1192</v>
      </c>
    </row>
    <row r="2015" spans="1:2">
      <c r="A2015">
        <f>'[2]EOL Product'!$C1968</f>
        <v>0</v>
      </c>
      <c r="B2015" s="668" t="s">
        <v>1192</v>
      </c>
    </row>
    <row r="2016" spans="1:2">
      <c r="A2016">
        <f>'[2]EOL Product'!$C1969</f>
        <v>0</v>
      </c>
      <c r="B2016" s="668" t="s">
        <v>1192</v>
      </c>
    </row>
    <row r="2017" spans="1:2">
      <c r="A2017">
        <f>'[2]EOL Product'!$C1970</f>
        <v>0</v>
      </c>
      <c r="B2017" s="668" t="s">
        <v>1192</v>
      </c>
    </row>
    <row r="2018" spans="1:2">
      <c r="A2018">
        <f>'[2]EOL Product'!$C1971</f>
        <v>0</v>
      </c>
      <c r="B2018" s="668" t="s">
        <v>1192</v>
      </c>
    </row>
    <row r="2019" spans="1:2">
      <c r="A2019">
        <f>'[2]EOL Product'!$C1972</f>
        <v>0</v>
      </c>
      <c r="B2019" s="668" t="s">
        <v>1192</v>
      </c>
    </row>
    <row r="2020" spans="1:2">
      <c r="A2020">
        <f>'[2]EOL Product'!$C1973</f>
        <v>0</v>
      </c>
      <c r="B2020" s="668" t="s">
        <v>1192</v>
      </c>
    </row>
    <row r="2021" spans="1:2">
      <c r="A2021">
        <f>'[2]EOL Product'!$C1974</f>
        <v>0</v>
      </c>
      <c r="B2021" s="668" t="s">
        <v>1192</v>
      </c>
    </row>
    <row r="2022" spans="1:2">
      <c r="A2022">
        <f>'[2]EOL Product'!$C1975</f>
        <v>0</v>
      </c>
      <c r="B2022" s="668" t="s">
        <v>1192</v>
      </c>
    </row>
    <row r="2023" spans="1:2">
      <c r="A2023">
        <f>'[2]EOL Product'!$C1976</f>
        <v>0</v>
      </c>
      <c r="B2023" s="668" t="s">
        <v>1192</v>
      </c>
    </row>
    <row r="2024" spans="1:2">
      <c r="A2024">
        <f>'[2]EOL Product'!$C1977</f>
        <v>0</v>
      </c>
      <c r="B2024" s="668" t="s">
        <v>1192</v>
      </c>
    </row>
    <row r="2025" spans="1:2">
      <c r="A2025">
        <f>'[2]EOL Product'!$C1978</f>
        <v>0</v>
      </c>
      <c r="B2025" s="668" t="s">
        <v>1192</v>
      </c>
    </row>
    <row r="2026" spans="1:2">
      <c r="A2026">
        <f>'[2]EOL Product'!$C1979</f>
        <v>0</v>
      </c>
      <c r="B2026" s="668" t="s">
        <v>1192</v>
      </c>
    </row>
    <row r="2027" spans="1:2">
      <c r="A2027">
        <f>'[2]EOL Product'!$C1980</f>
        <v>0</v>
      </c>
      <c r="B2027" s="668" t="s">
        <v>1192</v>
      </c>
    </row>
    <row r="2028" spans="1:2">
      <c r="A2028">
        <f>'[2]EOL Product'!$C1981</f>
        <v>0</v>
      </c>
      <c r="B2028" s="668" t="s">
        <v>1192</v>
      </c>
    </row>
    <row r="2029" spans="1:2">
      <c r="A2029">
        <f>'[2]EOL Product'!$C1982</f>
        <v>0</v>
      </c>
      <c r="B2029" s="668" t="s">
        <v>1192</v>
      </c>
    </row>
    <row r="2030" spans="1:2">
      <c r="A2030">
        <f>'[2]EOL Product'!$C1983</f>
        <v>0</v>
      </c>
      <c r="B2030" s="668" t="s">
        <v>1192</v>
      </c>
    </row>
    <row r="2031" spans="1:2">
      <c r="A2031">
        <f>'[2]EOL Product'!$C1984</f>
        <v>0</v>
      </c>
      <c r="B2031" s="668" t="s">
        <v>1192</v>
      </c>
    </row>
    <row r="2032" spans="1:2">
      <c r="A2032">
        <f>'[2]EOL Product'!$C1985</f>
        <v>0</v>
      </c>
      <c r="B2032" s="668" t="s">
        <v>1192</v>
      </c>
    </row>
    <row r="2033" spans="1:2">
      <c r="A2033">
        <f>'[2]EOL Product'!$C1986</f>
        <v>0</v>
      </c>
      <c r="B2033" s="668" t="s">
        <v>1192</v>
      </c>
    </row>
    <row r="2034" spans="1:2">
      <c r="A2034">
        <f>'[2]EOL Product'!$C1987</f>
        <v>0</v>
      </c>
      <c r="B2034" s="668" t="s">
        <v>1192</v>
      </c>
    </row>
    <row r="2035" spans="1:2">
      <c r="A2035">
        <f>'[2]EOL Product'!$C1988</f>
        <v>0</v>
      </c>
      <c r="B2035" s="668" t="s">
        <v>1192</v>
      </c>
    </row>
    <row r="2036" spans="1:2">
      <c r="A2036">
        <f>'[2]EOL Product'!$C1989</f>
        <v>0</v>
      </c>
      <c r="B2036" s="668" t="s">
        <v>1192</v>
      </c>
    </row>
    <row r="2037" spans="1:2">
      <c r="A2037">
        <f>'[2]EOL Product'!$C1990</f>
        <v>0</v>
      </c>
      <c r="B2037" s="668" t="s">
        <v>1192</v>
      </c>
    </row>
    <row r="2038" spans="1:2">
      <c r="A2038">
        <f>'[2]EOL Product'!$C1991</f>
        <v>0</v>
      </c>
      <c r="B2038" s="668" t="s">
        <v>1192</v>
      </c>
    </row>
    <row r="2039" spans="1:2">
      <c r="A2039">
        <f>'[2]EOL Product'!$C1992</f>
        <v>0</v>
      </c>
      <c r="B2039" s="668" t="s">
        <v>1192</v>
      </c>
    </row>
    <row r="2040" spans="1:2">
      <c r="A2040">
        <f>'[2]EOL Product'!$C1993</f>
        <v>0</v>
      </c>
      <c r="B2040" s="668" t="s">
        <v>1192</v>
      </c>
    </row>
    <row r="2041" spans="1:2">
      <c r="A2041">
        <f>'[2]EOL Product'!$C1994</f>
        <v>0</v>
      </c>
      <c r="B2041" s="668" t="s">
        <v>1192</v>
      </c>
    </row>
    <row r="2042" spans="1:2">
      <c r="A2042">
        <f>'[2]EOL Product'!$C1995</f>
        <v>0</v>
      </c>
      <c r="B2042" s="668" t="s">
        <v>1192</v>
      </c>
    </row>
    <row r="2043" spans="1:2">
      <c r="A2043">
        <f>'[2]EOL Product'!$C1996</f>
        <v>0</v>
      </c>
      <c r="B2043" s="668" t="s">
        <v>1192</v>
      </c>
    </row>
    <row r="2044" spans="1:2">
      <c r="A2044">
        <f>'[2]EOL Product'!$C1997</f>
        <v>0</v>
      </c>
      <c r="B2044" s="668" t="s">
        <v>1192</v>
      </c>
    </row>
    <row r="2045" spans="1:2">
      <c r="A2045">
        <f>'[2]EOL Product'!$C1998</f>
        <v>0</v>
      </c>
      <c r="B2045" s="668" t="s">
        <v>1192</v>
      </c>
    </row>
    <row r="2046" spans="1:2">
      <c r="A2046">
        <f>'[2]EOL Product'!$C1999</f>
        <v>0</v>
      </c>
      <c r="B2046" s="668" t="s">
        <v>1192</v>
      </c>
    </row>
    <row r="2047" spans="1:2">
      <c r="A2047">
        <f>'[2]EOL Product'!$C2000</f>
        <v>0</v>
      </c>
      <c r="B2047" s="668" t="s">
        <v>1192</v>
      </c>
    </row>
    <row r="2048" spans="1:2">
      <c r="A2048">
        <f>'[2]EOL Product'!$C2001</f>
        <v>0</v>
      </c>
      <c r="B2048" s="668" t="s">
        <v>1192</v>
      </c>
    </row>
    <row r="2049" spans="1:2">
      <c r="A2049">
        <f>'[2]EOL Product'!$C2002</f>
        <v>0</v>
      </c>
      <c r="B2049" s="668" t="s">
        <v>1192</v>
      </c>
    </row>
    <row r="2050" spans="1:2">
      <c r="A2050">
        <f>'[2]EOL Product'!$C2003</f>
        <v>0</v>
      </c>
      <c r="B2050" s="668" t="s">
        <v>1192</v>
      </c>
    </row>
    <row r="2051" spans="1:2">
      <c r="A2051">
        <f>'[2]EOL Product'!$C2004</f>
        <v>0</v>
      </c>
      <c r="B2051" s="668" t="s">
        <v>1192</v>
      </c>
    </row>
    <row r="2052" spans="1:2">
      <c r="A2052">
        <f>'[2]EOL Product'!$C2005</f>
        <v>0</v>
      </c>
      <c r="B2052" s="668" t="s">
        <v>1192</v>
      </c>
    </row>
    <row r="2053" spans="1:2">
      <c r="A2053">
        <f>'[2]EOL Product'!$C2006</f>
        <v>0</v>
      </c>
      <c r="B2053" s="668" t="s">
        <v>1192</v>
      </c>
    </row>
    <row r="2054" spans="1:2">
      <c r="A2054">
        <f>'[2]EOL Product'!$C2007</f>
        <v>0</v>
      </c>
      <c r="B2054" s="668" t="s">
        <v>1192</v>
      </c>
    </row>
    <row r="2055" spans="1:2">
      <c r="A2055">
        <f>'[2]EOL Product'!$C2008</f>
        <v>0</v>
      </c>
      <c r="B2055" s="668" t="s">
        <v>1192</v>
      </c>
    </row>
    <row r="2056" spans="1:2">
      <c r="A2056">
        <f>'[2]EOL Product'!$C2009</f>
        <v>0</v>
      </c>
      <c r="B2056" s="668" t="s">
        <v>1192</v>
      </c>
    </row>
    <row r="2057" spans="1:2">
      <c r="A2057">
        <f>'[2]EOL Product'!$C2010</f>
        <v>0</v>
      </c>
      <c r="B2057" s="668" t="s">
        <v>1192</v>
      </c>
    </row>
    <row r="2058" spans="1:2">
      <c r="A2058">
        <f>'[2]EOL Product'!$C2011</f>
        <v>0</v>
      </c>
      <c r="B2058" s="668" t="s">
        <v>1192</v>
      </c>
    </row>
    <row r="2059" spans="1:2">
      <c r="A2059">
        <f>'[2]EOL Product'!$C2012</f>
        <v>0</v>
      </c>
      <c r="B2059" s="668" t="s">
        <v>1192</v>
      </c>
    </row>
    <row r="2060" spans="1:2">
      <c r="A2060">
        <f>'[2]EOL Product'!$C2013</f>
        <v>0</v>
      </c>
      <c r="B2060" s="668" t="s">
        <v>1192</v>
      </c>
    </row>
    <row r="2061" spans="1:2">
      <c r="A2061">
        <f>'[2]EOL Product'!$C2014</f>
        <v>0</v>
      </c>
      <c r="B2061" s="668" t="s">
        <v>1192</v>
      </c>
    </row>
    <row r="2062" spans="1:2">
      <c r="A2062">
        <f>'[2]EOL Product'!$C2015</f>
        <v>0</v>
      </c>
      <c r="B2062" s="668" t="s">
        <v>1192</v>
      </c>
    </row>
    <row r="2063" spans="1:2">
      <c r="A2063">
        <f>'[2]EOL Product'!$C2016</f>
        <v>0</v>
      </c>
      <c r="B2063" s="668" t="s">
        <v>1192</v>
      </c>
    </row>
    <row r="2064" spans="1:2">
      <c r="A2064">
        <f>'[2]EOL Product'!$C2017</f>
        <v>0</v>
      </c>
      <c r="B2064" s="668" t="s">
        <v>1192</v>
      </c>
    </row>
    <row r="2065" spans="1:2">
      <c r="A2065">
        <f>'[2]EOL Product'!$C2018</f>
        <v>0</v>
      </c>
      <c r="B2065" s="668" t="s">
        <v>1192</v>
      </c>
    </row>
    <row r="2066" spans="1:2">
      <c r="A2066">
        <f>'[2]EOL Product'!$C2019</f>
        <v>0</v>
      </c>
      <c r="B2066" s="668" t="s">
        <v>1192</v>
      </c>
    </row>
    <row r="2067" spans="1:2">
      <c r="A2067">
        <f>'[2]EOL Product'!$C2020</f>
        <v>0</v>
      </c>
      <c r="B2067" s="668" t="s">
        <v>1192</v>
      </c>
    </row>
    <row r="2068" spans="1:2">
      <c r="A2068">
        <f>'[2]EOL Product'!$C2021</f>
        <v>0</v>
      </c>
      <c r="B2068" s="668" t="s">
        <v>1192</v>
      </c>
    </row>
    <row r="2069" spans="1:2">
      <c r="A2069">
        <f>'[2]EOL Product'!$C2022</f>
        <v>0</v>
      </c>
      <c r="B2069" s="668" t="s">
        <v>1192</v>
      </c>
    </row>
    <row r="2070" spans="1:2">
      <c r="A2070">
        <f>'[2]EOL Product'!$C2023</f>
        <v>0</v>
      </c>
      <c r="B2070" s="668" t="s">
        <v>1192</v>
      </c>
    </row>
    <row r="2071" spans="1:2">
      <c r="A2071">
        <f>'[2]EOL Product'!$C2024</f>
        <v>0</v>
      </c>
      <c r="B2071" s="668" t="s">
        <v>1192</v>
      </c>
    </row>
    <row r="2072" spans="1:2">
      <c r="A2072">
        <f>'[2]EOL Product'!$C2025</f>
        <v>0</v>
      </c>
      <c r="B2072" s="668" t="s">
        <v>1192</v>
      </c>
    </row>
    <row r="2073" spans="1:2">
      <c r="A2073">
        <f>'[2]EOL Product'!$C2026</f>
        <v>0</v>
      </c>
      <c r="B2073" s="668" t="s">
        <v>1192</v>
      </c>
    </row>
    <row r="2074" spans="1:2">
      <c r="A2074">
        <f>'[2]EOL Product'!$C2027</f>
        <v>0</v>
      </c>
      <c r="B2074" s="668" t="s">
        <v>1192</v>
      </c>
    </row>
    <row r="2075" spans="1:2">
      <c r="A2075">
        <f>'[2]EOL Product'!$C2028</f>
        <v>0</v>
      </c>
      <c r="B2075" s="668" t="s">
        <v>1192</v>
      </c>
    </row>
    <row r="2076" spans="1:2">
      <c r="A2076">
        <f>'[2]EOL Product'!$C2029</f>
        <v>0</v>
      </c>
      <c r="B2076" s="668" t="s">
        <v>1192</v>
      </c>
    </row>
    <row r="2077" spans="1:2">
      <c r="A2077">
        <f>'[2]EOL Product'!$C2030</f>
        <v>0</v>
      </c>
      <c r="B2077" s="668" t="s">
        <v>1192</v>
      </c>
    </row>
    <row r="2078" spans="1:2">
      <c r="A2078">
        <f>'[2]EOL Product'!$C2031</f>
        <v>0</v>
      </c>
      <c r="B2078" s="668" t="s">
        <v>1192</v>
      </c>
    </row>
    <row r="2079" spans="1:2">
      <c r="A2079">
        <f>'[2]EOL Product'!$C2032</f>
        <v>0</v>
      </c>
      <c r="B2079" s="668" t="s">
        <v>1192</v>
      </c>
    </row>
    <row r="2080" spans="1:2">
      <c r="A2080">
        <f>'[2]EOL Product'!$C2033</f>
        <v>0</v>
      </c>
      <c r="B2080" s="668" t="s">
        <v>1192</v>
      </c>
    </row>
    <row r="2081" spans="1:2">
      <c r="A2081">
        <f>'[2]EOL Product'!$C2034</f>
        <v>0</v>
      </c>
      <c r="B2081" s="668" t="s">
        <v>1192</v>
      </c>
    </row>
    <row r="2082" spans="1:2">
      <c r="A2082">
        <f>'[2]EOL Product'!$C2035</f>
        <v>0</v>
      </c>
      <c r="B2082" s="668" t="s">
        <v>1192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775eb7-d1b2-4790-85e3-c5df24918ac0" xsi:nil="true"/>
    <lcf76f155ced4ddcb4097134ff3c332f xmlns="a19b148c-e672-44b2-a710-c350aab1c6d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92CE362730741A4C93D606FA62D38" ma:contentTypeVersion="17" ma:contentTypeDescription="Create a new document." ma:contentTypeScope="" ma:versionID="2f571d341a4aee8b64ec39f781efbb64">
  <xsd:schema xmlns:xsd="http://www.w3.org/2001/XMLSchema" xmlns:xs="http://www.w3.org/2001/XMLSchema" xmlns:p="http://schemas.microsoft.com/office/2006/metadata/properties" xmlns:ns2="0e775eb7-d1b2-4790-85e3-c5df24918ac0" xmlns:ns3="a19b148c-e672-44b2-a710-c350aab1c6df" targetNamespace="http://schemas.microsoft.com/office/2006/metadata/properties" ma:root="true" ma:fieldsID="c8b0d1c45336f3af5fa6cf27ec0cae4b" ns2:_="" ns3:_="">
    <xsd:import namespace="0e775eb7-d1b2-4790-85e3-c5df24918ac0"/>
    <xsd:import namespace="a19b148c-e672-44b2-a710-c350aab1c6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LengthInSecond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BillingMetadata" minOccurs="0"/>
                <xsd:element ref="ns2:TaxCatchAll" minOccurs="0"/>
                <xsd:element ref="ns3:lcf76f155ced4ddcb4097134ff3c332f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775eb7-d1b2-4790-85e3-c5df24918ac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3ad8f04-18a6-4cda-a6d8-27dcf18e935f}" ma:internalName="TaxCatchAll" ma:showField="CatchAllData" ma:web="0e775eb7-d1b2-4790-85e3-c5df24918a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9b148c-e672-44b2-a710-c350aab1c6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5645e0c-7569-4189-80d5-1cb5a21dc1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178B2C-FD2D-45C8-9164-C88E3E985F9D}">
  <ds:schemaRefs>
    <ds:schemaRef ds:uri="http://purl.org/dc/dcmitype/"/>
    <ds:schemaRef ds:uri="b42ef232-3fe0-49fc-b79f-7da90042bcb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50af59a0-c140-4e4b-b97b-9a81ec777649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9650721-08B1-4834-8A46-75C7D17AB855}"/>
</file>

<file path=customXml/itemProps3.xml><?xml version="1.0" encoding="utf-8"?>
<ds:datastoreItem xmlns:ds="http://schemas.openxmlformats.org/officeDocument/2006/customXml" ds:itemID="{5CF04925-A3EF-48D7-A9E6-85DC7A90786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Release Notes</vt:lpstr>
      <vt:lpstr>Mount Selection</vt:lpstr>
      <vt:lpstr>WAVE Channel Calculator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HTA</dc:creator>
  <cp:keywords/>
  <dc:description/>
  <cp:lastModifiedBy>Chris Collins</cp:lastModifiedBy>
  <cp:revision/>
  <cp:lastPrinted>2023-09-01T15:39:37Z</cp:lastPrinted>
  <dcterms:created xsi:type="dcterms:W3CDTF">2016-01-29T19:01:09Z</dcterms:created>
  <dcterms:modified xsi:type="dcterms:W3CDTF">2026-02-27T19:12:19Z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0x01010065E92CE362730741A4C93D606FA62D38</vt:lpwstr>
  </property>
  <property fmtid="{D5CDD505-2E9C-101B-9397-08002B2CF9AE}" pid="3" name="MediaServiceImageTags">
    <vt:lpwstr/>
  </property>
</Properties>
</file>